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dulieuhangnam\2021\"/>
    </mc:Choice>
  </mc:AlternateContent>
  <xr:revisionPtr revIDLastSave="0" documentId="13_ncr:1_{219583A1-2269-47B7-8185-0C413B914A2C}" xr6:coauthVersionLast="45" xr6:coauthVersionMax="45" xr10:uidLastSave="{00000000-0000-0000-0000-000000000000}"/>
  <bookViews>
    <workbookView xWindow="-120" yWindow="-120" windowWidth="24240" windowHeight="13140" activeTab="2" xr2:uid="{00000000-000D-0000-FFFF-FFFF00000000}"/>
  </bookViews>
  <sheets>
    <sheet name="Thang7" sheetId="1" r:id="rId1"/>
    <sheet name="Thang8" sheetId="2" r:id="rId2"/>
    <sheet name="Thang9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3" l="1"/>
  <c r="D56" i="3"/>
  <c r="D71" i="3"/>
  <c r="O33" i="3"/>
  <c r="O38" i="3"/>
  <c r="D38" i="3" s="1"/>
  <c r="O42" i="3"/>
  <c r="O47" i="3"/>
  <c r="D47" i="3" s="1"/>
  <c r="O50" i="3"/>
  <c r="O53" i="3"/>
  <c r="D53" i="3" s="1"/>
  <c r="O56" i="3"/>
  <c r="O58" i="3"/>
  <c r="D58" i="3" s="1"/>
  <c r="O62" i="3"/>
  <c r="O68" i="3"/>
  <c r="D68" i="3" s="1"/>
  <c r="O71" i="3"/>
  <c r="O74" i="3"/>
  <c r="D74" i="3" s="1"/>
  <c r="O78" i="3"/>
  <c r="O80" i="3"/>
  <c r="D80" i="3" s="1"/>
  <c r="O3" i="3"/>
  <c r="O43" i="2"/>
  <c r="D43" i="2" s="1"/>
  <c r="O49" i="2"/>
  <c r="D49" i="2" s="1"/>
  <c r="O57" i="2"/>
  <c r="D57" i="2" s="1"/>
  <c r="O63" i="2"/>
  <c r="D63" i="2" s="1"/>
  <c r="O67" i="2"/>
  <c r="D67" i="2" s="1"/>
  <c r="O71" i="2"/>
  <c r="D71" i="2" s="1"/>
  <c r="O73" i="2"/>
  <c r="D73" i="2" s="1"/>
  <c r="O75" i="2"/>
  <c r="D75" i="2" s="1"/>
  <c r="O80" i="2"/>
  <c r="D80" i="2" s="1"/>
  <c r="O83" i="2"/>
  <c r="D83" i="2" s="1"/>
  <c r="O88" i="2"/>
  <c r="D88" i="2" s="1"/>
  <c r="O92" i="2"/>
  <c r="D92" i="2" s="1"/>
  <c r="O94" i="2"/>
  <c r="D94" i="2" s="1"/>
  <c r="O96" i="2"/>
  <c r="D96" i="2" s="1"/>
  <c r="O3" i="2"/>
  <c r="D3" i="2" s="1"/>
  <c r="O55" i="1"/>
  <c r="O64" i="1"/>
  <c r="O72" i="1"/>
  <c r="O80" i="1"/>
  <c r="O85" i="1"/>
  <c r="O90" i="1"/>
  <c r="O95" i="1"/>
  <c r="O99" i="1"/>
  <c r="O106" i="1"/>
  <c r="O108" i="1"/>
  <c r="O114" i="1"/>
  <c r="O118" i="1"/>
  <c r="O121" i="1"/>
  <c r="O125" i="1"/>
  <c r="O3" i="1"/>
  <c r="O96" i="1"/>
  <c r="O122" i="1"/>
  <c r="O81" i="1"/>
  <c r="O115" i="1"/>
  <c r="O126" i="1"/>
  <c r="O107" i="1"/>
  <c r="O109" i="1"/>
  <c r="O86" i="1"/>
  <c r="O100" i="1"/>
  <c r="O65" i="1"/>
  <c r="O119" i="1"/>
  <c r="O73" i="1"/>
  <c r="O56" i="1"/>
  <c r="O91" i="1"/>
  <c r="O5" i="1"/>
  <c r="O6" i="1"/>
  <c r="O74" i="1"/>
  <c r="O7" i="1"/>
  <c r="O110" i="1"/>
  <c r="O8" i="1"/>
  <c r="O9" i="1"/>
  <c r="O92" i="1"/>
  <c r="O10" i="1"/>
  <c r="O57" i="1"/>
  <c r="O93" i="1"/>
  <c r="O101" i="1"/>
  <c r="O58" i="1"/>
  <c r="O111" i="1"/>
  <c r="O75" i="1"/>
  <c r="O123" i="1"/>
  <c r="O116" i="1"/>
  <c r="O11" i="1"/>
  <c r="O66" i="1"/>
  <c r="O82" i="1"/>
  <c r="O12" i="1"/>
  <c r="O102" i="1"/>
  <c r="O127" i="1"/>
  <c r="O103" i="1"/>
  <c r="O76" i="1"/>
  <c r="O67" i="1"/>
  <c r="O60" i="1"/>
  <c r="O13" i="1"/>
  <c r="O59" i="1"/>
  <c r="O14" i="1"/>
  <c r="O15" i="1"/>
  <c r="O68" i="1"/>
  <c r="O16" i="1"/>
  <c r="O61" i="1"/>
  <c r="O17" i="1"/>
  <c r="O18" i="1"/>
  <c r="O69" i="1"/>
  <c r="O19" i="1"/>
  <c r="O20" i="1"/>
  <c r="O21" i="1"/>
  <c r="O22" i="1"/>
  <c r="O87" i="1"/>
  <c r="O117" i="1"/>
  <c r="O128" i="1"/>
  <c r="O129" i="1"/>
  <c r="O23" i="1"/>
  <c r="O24" i="1"/>
  <c r="O25" i="1"/>
  <c r="O26" i="1"/>
  <c r="O27" i="1"/>
  <c r="O28" i="1"/>
  <c r="O29" i="1"/>
  <c r="O30" i="1"/>
  <c r="O31" i="1"/>
  <c r="O112" i="1"/>
  <c r="O32" i="1"/>
  <c r="O33" i="1"/>
  <c r="O62" i="1"/>
  <c r="O34" i="1"/>
  <c r="O88" i="1"/>
  <c r="O77" i="1"/>
  <c r="O35" i="1"/>
  <c r="O36" i="1"/>
  <c r="O37" i="1"/>
  <c r="O38" i="1"/>
  <c r="O70" i="1"/>
  <c r="O113" i="1"/>
  <c r="O104" i="1"/>
  <c r="O83" i="1"/>
  <c r="O39" i="1"/>
  <c r="O97" i="1"/>
  <c r="O40" i="1"/>
  <c r="O130" i="1"/>
  <c r="O63" i="1"/>
  <c r="O41" i="1"/>
  <c r="O42" i="1"/>
  <c r="O132" i="1"/>
  <c r="O105" i="1"/>
  <c r="O43" i="1"/>
  <c r="O131" i="1"/>
  <c r="O89" i="1"/>
  <c r="O94" i="1"/>
  <c r="O98" i="1"/>
  <c r="O120" i="1"/>
  <c r="O124" i="1"/>
  <c r="O44" i="1"/>
  <c r="O45" i="1"/>
  <c r="O71" i="1"/>
  <c r="O78" i="1"/>
  <c r="O46" i="1"/>
  <c r="O79" i="1"/>
  <c r="O84" i="1"/>
  <c r="O47" i="1"/>
  <c r="O48" i="1"/>
  <c r="O49" i="1"/>
  <c r="O50" i="1"/>
  <c r="O51" i="1"/>
  <c r="O52" i="1"/>
  <c r="O53" i="1"/>
  <c r="O54" i="1"/>
  <c r="O4" i="1"/>
  <c r="O84" i="2"/>
  <c r="O64" i="2"/>
  <c r="O89" i="2"/>
  <c r="O95" i="2"/>
  <c r="O97" i="2"/>
  <c r="O81" i="2"/>
  <c r="O72" i="2"/>
  <c r="O74" i="2"/>
  <c r="O68" i="2"/>
  <c r="O76" i="2"/>
  <c r="O50" i="2"/>
  <c r="O44" i="2"/>
  <c r="O58" i="2"/>
  <c r="O93" i="2"/>
  <c r="O5" i="2"/>
  <c r="O6" i="2"/>
  <c r="O7" i="2"/>
  <c r="O90" i="2"/>
  <c r="O59" i="2"/>
  <c r="O8" i="2"/>
  <c r="O51" i="2"/>
  <c r="O9" i="2"/>
  <c r="O60" i="2"/>
  <c r="O82" i="2"/>
  <c r="O91" i="2"/>
  <c r="O77" i="2"/>
  <c r="O98" i="2"/>
  <c r="O85" i="2"/>
  <c r="O10" i="2"/>
  <c r="O45" i="2"/>
  <c r="O52" i="2"/>
  <c r="O69" i="2"/>
  <c r="O65" i="2"/>
  <c r="O54" i="2"/>
  <c r="O86" i="2"/>
  <c r="O70" i="2"/>
  <c r="O47" i="2"/>
  <c r="O11" i="2"/>
  <c r="O53" i="2"/>
  <c r="O78" i="2"/>
  <c r="O46" i="2"/>
  <c r="O12" i="2"/>
  <c r="O13" i="2"/>
  <c r="O48" i="2"/>
  <c r="O14" i="2"/>
  <c r="O15" i="2"/>
  <c r="O16" i="2"/>
  <c r="O17" i="2"/>
  <c r="O18" i="2"/>
  <c r="O19" i="2"/>
  <c r="O87" i="2"/>
  <c r="O20" i="2"/>
  <c r="O21" i="2"/>
  <c r="O22" i="2"/>
  <c r="O23" i="2"/>
  <c r="O24" i="2"/>
  <c r="O66" i="2"/>
  <c r="O25" i="2"/>
  <c r="O26" i="2"/>
  <c r="O27" i="2"/>
  <c r="O28" i="2"/>
  <c r="O29" i="2"/>
  <c r="O30" i="2"/>
  <c r="O31" i="2"/>
  <c r="O32" i="2"/>
  <c r="O55" i="2"/>
  <c r="O33" i="2"/>
  <c r="O34" i="2"/>
  <c r="O35" i="2"/>
  <c r="O79" i="2"/>
  <c r="O61" i="2"/>
  <c r="O56" i="2"/>
  <c r="O36" i="2"/>
  <c r="O37" i="2"/>
  <c r="O38" i="2"/>
  <c r="O39" i="2"/>
  <c r="O62" i="2"/>
  <c r="O40" i="2"/>
  <c r="O41" i="2"/>
  <c r="O42" i="2"/>
  <c r="O4" i="2"/>
  <c r="O69" i="3"/>
  <c r="O81" i="3"/>
  <c r="O54" i="3"/>
  <c r="O79" i="3"/>
  <c r="O48" i="3"/>
  <c r="O72" i="3"/>
  <c r="O51" i="3"/>
  <c r="O57" i="3"/>
  <c r="O59" i="3"/>
  <c r="O39" i="3"/>
  <c r="O75" i="3"/>
  <c r="O34" i="3"/>
  <c r="O43" i="3"/>
  <c r="O63" i="3"/>
  <c r="O5" i="3"/>
  <c r="O44" i="3"/>
  <c r="O6" i="3"/>
  <c r="O7" i="3"/>
  <c r="O45" i="3"/>
  <c r="O40" i="3"/>
  <c r="O76" i="3"/>
  <c r="O70" i="3"/>
  <c r="O60" i="3"/>
  <c r="O8" i="3"/>
  <c r="O52" i="3"/>
  <c r="O55" i="3"/>
  <c r="O82" i="3"/>
  <c r="O64" i="3"/>
  <c r="O35" i="3"/>
  <c r="O49" i="3"/>
  <c r="O46" i="3"/>
  <c r="O10" i="3"/>
  <c r="O9" i="3"/>
  <c r="O73" i="3"/>
  <c r="O36" i="3"/>
  <c r="O11" i="3"/>
  <c r="O12" i="3"/>
  <c r="D12" i="3" s="1"/>
  <c r="O13" i="3"/>
  <c r="O14" i="3"/>
  <c r="O15" i="3"/>
  <c r="O16" i="3"/>
  <c r="O17" i="3"/>
  <c r="O18" i="3"/>
  <c r="D18" i="3" s="1"/>
  <c r="O19" i="3"/>
  <c r="O20" i="3"/>
  <c r="O65" i="3"/>
  <c r="O21" i="3"/>
  <c r="O22" i="3"/>
  <c r="O23" i="3"/>
  <c r="O41" i="3"/>
  <c r="O24" i="3"/>
  <c r="O25" i="3"/>
  <c r="O61" i="3"/>
  <c r="O66" i="3"/>
  <c r="O26" i="3"/>
  <c r="O27" i="3"/>
  <c r="O77" i="3"/>
  <c r="O67" i="3"/>
  <c r="O28" i="3"/>
  <c r="O37" i="3"/>
  <c r="O29" i="3"/>
  <c r="O30" i="3"/>
  <c r="O31" i="3"/>
  <c r="O32" i="3"/>
  <c r="O4" i="3"/>
  <c r="H33" i="3"/>
  <c r="I33" i="3" s="1"/>
  <c r="M33" i="3"/>
  <c r="H38" i="3"/>
  <c r="I38" i="3" s="1"/>
  <c r="M38" i="3"/>
  <c r="H42" i="3"/>
  <c r="I42" i="3" s="1"/>
  <c r="M42" i="3"/>
  <c r="H47" i="3"/>
  <c r="I47" i="3"/>
  <c r="M47" i="3"/>
  <c r="H50" i="3"/>
  <c r="I50" i="3" s="1"/>
  <c r="M50" i="3"/>
  <c r="H53" i="3"/>
  <c r="I53" i="3" s="1"/>
  <c r="M53" i="3"/>
  <c r="H56" i="3"/>
  <c r="I56" i="3" s="1"/>
  <c r="M56" i="3"/>
  <c r="H58" i="3"/>
  <c r="I58" i="3"/>
  <c r="M58" i="3"/>
  <c r="H62" i="3"/>
  <c r="I62" i="3" s="1"/>
  <c r="M62" i="3"/>
  <c r="H68" i="3"/>
  <c r="I68" i="3" s="1"/>
  <c r="M68" i="3"/>
  <c r="H71" i="3"/>
  <c r="I71" i="3" s="1"/>
  <c r="M71" i="3"/>
  <c r="H74" i="3"/>
  <c r="I74" i="3"/>
  <c r="M74" i="3"/>
  <c r="H78" i="3"/>
  <c r="I78" i="3" s="1"/>
  <c r="M78" i="3"/>
  <c r="H80" i="3"/>
  <c r="I80" i="3" s="1"/>
  <c r="M80" i="3"/>
  <c r="M3" i="3"/>
  <c r="H3" i="3"/>
  <c r="I3" i="3" s="1"/>
  <c r="K3" i="3" s="1"/>
  <c r="L3" i="3" s="1"/>
  <c r="N3" i="3" s="1"/>
  <c r="F3" i="3" s="1"/>
  <c r="M2" i="3"/>
  <c r="I2" i="3"/>
  <c r="K2" i="3" s="1"/>
  <c r="L2" i="3" s="1"/>
  <c r="N2" i="3" s="1"/>
  <c r="F2" i="3" s="1"/>
  <c r="H2" i="3"/>
  <c r="H69" i="3"/>
  <c r="I69" i="3" s="1"/>
  <c r="J69" i="3" s="1"/>
  <c r="E69" i="3" s="1"/>
  <c r="M69" i="3"/>
  <c r="H81" i="3"/>
  <c r="I81" i="3" s="1"/>
  <c r="K81" i="3" s="1"/>
  <c r="L81" i="3"/>
  <c r="M81" i="3"/>
  <c r="H54" i="3"/>
  <c r="I54" i="3" s="1"/>
  <c r="J54" i="3" s="1"/>
  <c r="E54" i="3" s="1"/>
  <c r="M54" i="3"/>
  <c r="H79" i="3"/>
  <c r="I79" i="3" s="1"/>
  <c r="K79" i="3" s="1"/>
  <c r="L79" i="3" s="1"/>
  <c r="M79" i="3"/>
  <c r="H48" i="3"/>
  <c r="I48" i="3" s="1"/>
  <c r="J48" i="3" s="1"/>
  <c r="E48" i="3" s="1"/>
  <c r="M48" i="3"/>
  <c r="H72" i="3"/>
  <c r="I72" i="3" s="1"/>
  <c r="K72" i="3" s="1"/>
  <c r="J72" i="3"/>
  <c r="E72" i="3" s="1"/>
  <c r="L72" i="3"/>
  <c r="M72" i="3"/>
  <c r="N72" i="3" s="1"/>
  <c r="H51" i="3"/>
  <c r="I51" i="3" s="1"/>
  <c r="J51" i="3" s="1"/>
  <c r="E51" i="3" s="1"/>
  <c r="M51" i="3"/>
  <c r="H57" i="3"/>
  <c r="I57" i="3" s="1"/>
  <c r="K57" i="3" s="1"/>
  <c r="L57" i="3" s="1"/>
  <c r="M57" i="3"/>
  <c r="H59" i="3"/>
  <c r="I59" i="3" s="1"/>
  <c r="J59" i="3" s="1"/>
  <c r="E59" i="3" s="1"/>
  <c r="M59" i="3"/>
  <c r="H39" i="3"/>
  <c r="I39" i="3" s="1"/>
  <c r="K39" i="3" s="1"/>
  <c r="J39" i="3"/>
  <c r="E39" i="3" s="1"/>
  <c r="L39" i="3"/>
  <c r="M39" i="3"/>
  <c r="N39" i="3" s="1"/>
  <c r="H75" i="3"/>
  <c r="I75" i="3" s="1"/>
  <c r="J75" i="3" s="1"/>
  <c r="E75" i="3" s="1"/>
  <c r="K75" i="3"/>
  <c r="L75" i="3" s="1"/>
  <c r="N75" i="3" s="1"/>
  <c r="M75" i="3"/>
  <c r="H34" i="3"/>
  <c r="I34" i="3" s="1"/>
  <c r="K34" i="3" s="1"/>
  <c r="L34" i="3" s="1"/>
  <c r="N34" i="3" s="1"/>
  <c r="F34" i="3" s="1"/>
  <c r="M34" i="3"/>
  <c r="H43" i="3"/>
  <c r="I43" i="3" s="1"/>
  <c r="J43" i="3" s="1"/>
  <c r="E43" i="3" s="1"/>
  <c r="M43" i="3"/>
  <c r="H63" i="3"/>
  <c r="I63" i="3" s="1"/>
  <c r="K63" i="3" s="1"/>
  <c r="L63" i="3"/>
  <c r="M63" i="3"/>
  <c r="H5" i="3"/>
  <c r="I5" i="3" s="1"/>
  <c r="J5" i="3" s="1"/>
  <c r="E5" i="3" s="1"/>
  <c r="M5" i="3"/>
  <c r="H44" i="3"/>
  <c r="I44" i="3" s="1"/>
  <c r="K44" i="3" s="1"/>
  <c r="L44" i="3" s="1"/>
  <c r="M44" i="3"/>
  <c r="H6" i="3"/>
  <c r="I6" i="3" s="1"/>
  <c r="J6" i="3" s="1"/>
  <c r="E6" i="3" s="1"/>
  <c r="M6" i="3"/>
  <c r="H7" i="3"/>
  <c r="I7" i="3" s="1"/>
  <c r="K7" i="3" s="1"/>
  <c r="L7" i="3"/>
  <c r="M7" i="3"/>
  <c r="H45" i="3"/>
  <c r="I45" i="3" s="1"/>
  <c r="J45" i="3" s="1"/>
  <c r="E45" i="3" s="1"/>
  <c r="M45" i="3"/>
  <c r="H40" i="3"/>
  <c r="I40" i="3" s="1"/>
  <c r="K40" i="3" s="1"/>
  <c r="L40" i="3" s="1"/>
  <c r="M40" i="3"/>
  <c r="H76" i="3"/>
  <c r="I76" i="3" s="1"/>
  <c r="J76" i="3" s="1"/>
  <c r="E76" i="3" s="1"/>
  <c r="M76" i="3"/>
  <c r="H70" i="3"/>
  <c r="I70" i="3" s="1"/>
  <c r="K70" i="3" s="1"/>
  <c r="J70" i="3"/>
  <c r="E70" i="3" s="1"/>
  <c r="L70" i="3"/>
  <c r="M70" i="3"/>
  <c r="N70" i="3" s="1"/>
  <c r="F70" i="3" s="1"/>
  <c r="H60" i="3"/>
  <c r="I60" i="3" s="1"/>
  <c r="J60" i="3" s="1"/>
  <c r="E60" i="3" s="1"/>
  <c r="M60" i="3"/>
  <c r="H8" i="3"/>
  <c r="I8" i="3" s="1"/>
  <c r="K8" i="3" s="1"/>
  <c r="L8" i="3" s="1"/>
  <c r="M8" i="3"/>
  <c r="H52" i="3"/>
  <c r="I52" i="3" s="1"/>
  <c r="J52" i="3" s="1"/>
  <c r="E52" i="3" s="1"/>
  <c r="M52" i="3"/>
  <c r="H55" i="3"/>
  <c r="I55" i="3" s="1"/>
  <c r="K55" i="3" s="1"/>
  <c r="J55" i="3"/>
  <c r="E55" i="3" s="1"/>
  <c r="L55" i="3"/>
  <c r="M55" i="3"/>
  <c r="N55" i="3" s="1"/>
  <c r="F55" i="3" s="1"/>
  <c r="H82" i="3"/>
  <c r="I82" i="3" s="1"/>
  <c r="J82" i="3" s="1"/>
  <c r="E82" i="3" s="1"/>
  <c r="K82" i="3"/>
  <c r="L82" i="3" s="1"/>
  <c r="N82" i="3" s="1"/>
  <c r="F82" i="3" s="1"/>
  <c r="M82" i="3"/>
  <c r="H64" i="3"/>
  <c r="I64" i="3" s="1"/>
  <c r="K64" i="3" s="1"/>
  <c r="L64" i="3" s="1"/>
  <c r="N64" i="3" s="1"/>
  <c r="F64" i="3" s="1"/>
  <c r="M64" i="3"/>
  <c r="H35" i="3"/>
  <c r="I35" i="3" s="1"/>
  <c r="J35" i="3" s="1"/>
  <c r="E35" i="3" s="1"/>
  <c r="M35" i="3"/>
  <c r="H49" i="3"/>
  <c r="I49" i="3" s="1"/>
  <c r="K49" i="3" s="1"/>
  <c r="L49" i="3"/>
  <c r="M49" i="3"/>
  <c r="H46" i="3"/>
  <c r="I46" i="3" s="1"/>
  <c r="J46" i="3" s="1"/>
  <c r="E46" i="3" s="1"/>
  <c r="M46" i="3"/>
  <c r="H10" i="3"/>
  <c r="I10" i="3" s="1"/>
  <c r="K10" i="3" s="1"/>
  <c r="L10" i="3" s="1"/>
  <c r="M10" i="3"/>
  <c r="H9" i="3"/>
  <c r="I9" i="3" s="1"/>
  <c r="J9" i="3" s="1"/>
  <c r="E9" i="3" s="1"/>
  <c r="M9" i="3"/>
  <c r="H73" i="3"/>
  <c r="I73" i="3" s="1"/>
  <c r="K73" i="3" s="1"/>
  <c r="L73" i="3"/>
  <c r="M73" i="3"/>
  <c r="H36" i="3"/>
  <c r="I36" i="3" s="1"/>
  <c r="M36" i="3"/>
  <c r="H11" i="3"/>
  <c r="I11" i="3" s="1"/>
  <c r="M11" i="3"/>
  <c r="H12" i="3"/>
  <c r="I12" i="3" s="1"/>
  <c r="M12" i="3"/>
  <c r="H13" i="3"/>
  <c r="I13" i="3"/>
  <c r="M13" i="3"/>
  <c r="H14" i="3"/>
  <c r="I14" i="3" s="1"/>
  <c r="M14" i="3"/>
  <c r="H15" i="3"/>
  <c r="I15" i="3" s="1"/>
  <c r="M15" i="3"/>
  <c r="H16" i="3"/>
  <c r="I16" i="3" s="1"/>
  <c r="M16" i="3"/>
  <c r="H17" i="3"/>
  <c r="I17" i="3" s="1"/>
  <c r="M17" i="3"/>
  <c r="H18" i="3"/>
  <c r="I18" i="3" s="1"/>
  <c r="M18" i="3"/>
  <c r="H19" i="3"/>
  <c r="I19" i="3"/>
  <c r="M19" i="3"/>
  <c r="H20" i="3"/>
  <c r="I20" i="3" s="1"/>
  <c r="M20" i="3"/>
  <c r="H65" i="3"/>
  <c r="I65" i="3" s="1"/>
  <c r="J65" i="3" s="1"/>
  <c r="E65" i="3" s="1"/>
  <c r="M65" i="3"/>
  <c r="H21" i="3"/>
  <c r="I21" i="3" s="1"/>
  <c r="M21" i="3"/>
  <c r="H22" i="3"/>
  <c r="I22" i="3" s="1"/>
  <c r="J22" i="3" s="1"/>
  <c r="E22" i="3" s="1"/>
  <c r="M22" i="3"/>
  <c r="H23" i="3"/>
  <c r="I23" i="3" s="1"/>
  <c r="M23" i="3"/>
  <c r="H41" i="3"/>
  <c r="I41" i="3" s="1"/>
  <c r="J41" i="3" s="1"/>
  <c r="E41" i="3" s="1"/>
  <c r="K41" i="3"/>
  <c r="L41" i="3" s="1"/>
  <c r="N41" i="3" s="1"/>
  <c r="F41" i="3" s="1"/>
  <c r="M41" i="3"/>
  <c r="H24" i="3"/>
  <c r="I24" i="3" s="1"/>
  <c r="M24" i="3"/>
  <c r="H25" i="3"/>
  <c r="I25" i="3" s="1"/>
  <c r="J25" i="3" s="1"/>
  <c r="E25" i="3" s="1"/>
  <c r="M25" i="3"/>
  <c r="H61" i="3"/>
  <c r="I61" i="3" s="1"/>
  <c r="M61" i="3"/>
  <c r="H66" i="3"/>
  <c r="I66" i="3" s="1"/>
  <c r="J66" i="3" s="1"/>
  <c r="E66" i="3" s="1"/>
  <c r="M66" i="3"/>
  <c r="H26" i="3"/>
  <c r="I26" i="3" s="1"/>
  <c r="M26" i="3"/>
  <c r="H27" i="3"/>
  <c r="I27" i="3" s="1"/>
  <c r="J27" i="3" s="1"/>
  <c r="E27" i="3" s="1"/>
  <c r="M27" i="3"/>
  <c r="H77" i="3"/>
  <c r="I77" i="3" s="1"/>
  <c r="M77" i="3"/>
  <c r="H67" i="3"/>
  <c r="I67" i="3" s="1"/>
  <c r="J67" i="3" s="1"/>
  <c r="E67" i="3" s="1"/>
  <c r="K67" i="3"/>
  <c r="L67" i="3" s="1"/>
  <c r="N67" i="3" s="1"/>
  <c r="F67" i="3" s="1"/>
  <c r="M67" i="3"/>
  <c r="H28" i="3"/>
  <c r="I28" i="3" s="1"/>
  <c r="M28" i="3"/>
  <c r="H37" i="3"/>
  <c r="I37" i="3" s="1"/>
  <c r="J37" i="3" s="1"/>
  <c r="E37" i="3" s="1"/>
  <c r="M37" i="3"/>
  <c r="H29" i="3"/>
  <c r="I29" i="3" s="1"/>
  <c r="K29" i="3" s="1"/>
  <c r="L29" i="3" s="1"/>
  <c r="M29" i="3"/>
  <c r="H30" i="3"/>
  <c r="I30" i="3" s="1"/>
  <c r="J30" i="3" s="1"/>
  <c r="E30" i="3" s="1"/>
  <c r="M30" i="3"/>
  <c r="H31" i="3"/>
  <c r="I31" i="3" s="1"/>
  <c r="K31" i="3" s="1"/>
  <c r="L31" i="3"/>
  <c r="M31" i="3"/>
  <c r="H32" i="3"/>
  <c r="I32" i="3" s="1"/>
  <c r="J32" i="3" s="1"/>
  <c r="E32" i="3" s="1"/>
  <c r="M32" i="3"/>
  <c r="M4" i="3"/>
  <c r="H4" i="3"/>
  <c r="I4" i="3" s="1"/>
  <c r="K4" i="3" s="1"/>
  <c r="L4" i="3" s="1"/>
  <c r="H43" i="2"/>
  <c r="I43" i="2" s="1"/>
  <c r="M43" i="2"/>
  <c r="H49" i="2"/>
  <c r="I49" i="2" s="1"/>
  <c r="M49" i="2"/>
  <c r="H57" i="2"/>
  <c r="I57" i="2" s="1"/>
  <c r="M57" i="2"/>
  <c r="H63" i="2"/>
  <c r="I63" i="2" s="1"/>
  <c r="M63" i="2"/>
  <c r="H67" i="2"/>
  <c r="I67" i="2" s="1"/>
  <c r="M67" i="2"/>
  <c r="H71" i="2"/>
  <c r="I71" i="2" s="1"/>
  <c r="M71" i="2"/>
  <c r="H73" i="2"/>
  <c r="I73" i="2" s="1"/>
  <c r="M73" i="2"/>
  <c r="H75" i="2"/>
  <c r="I75" i="2" s="1"/>
  <c r="M75" i="2"/>
  <c r="H80" i="2"/>
  <c r="I80" i="2" s="1"/>
  <c r="M80" i="2"/>
  <c r="H83" i="2"/>
  <c r="I83" i="2" s="1"/>
  <c r="M83" i="2"/>
  <c r="H88" i="2"/>
  <c r="I88" i="2" s="1"/>
  <c r="M88" i="2"/>
  <c r="H92" i="2"/>
  <c r="I92" i="2" s="1"/>
  <c r="M92" i="2"/>
  <c r="H94" i="2"/>
  <c r="I94" i="2" s="1"/>
  <c r="M94" i="2"/>
  <c r="H96" i="2"/>
  <c r="I96" i="2" s="1"/>
  <c r="M96" i="2"/>
  <c r="M3" i="2"/>
  <c r="H3" i="2"/>
  <c r="I3" i="2" s="1"/>
  <c r="K3" i="2" s="1"/>
  <c r="L3" i="2" s="1"/>
  <c r="M2" i="2"/>
  <c r="H2" i="2"/>
  <c r="I2" i="2" s="1"/>
  <c r="K2" i="2" s="1"/>
  <c r="L2" i="2" s="1"/>
  <c r="N2" i="2" s="1"/>
  <c r="F2" i="2" s="1"/>
  <c r="H84" i="2"/>
  <c r="M84" i="2"/>
  <c r="H64" i="2"/>
  <c r="I64" i="2" s="1"/>
  <c r="M64" i="2"/>
  <c r="H89" i="2"/>
  <c r="I89" i="2" s="1"/>
  <c r="K89" i="2" s="1"/>
  <c r="J89" i="2"/>
  <c r="E89" i="2" s="1"/>
  <c r="L89" i="2"/>
  <c r="M89" i="2"/>
  <c r="N89" i="2" s="1"/>
  <c r="H95" i="2"/>
  <c r="I95" i="2" s="1"/>
  <c r="M95" i="2"/>
  <c r="H97" i="2"/>
  <c r="M97" i="2"/>
  <c r="H81" i="2"/>
  <c r="I81" i="2" s="1"/>
  <c r="M81" i="2"/>
  <c r="H72" i="2"/>
  <c r="I72" i="2" s="1"/>
  <c r="K72" i="2" s="1"/>
  <c r="J72" i="2"/>
  <c r="E72" i="2" s="1"/>
  <c r="L72" i="2"/>
  <c r="M72" i="2"/>
  <c r="N72" i="2" s="1"/>
  <c r="H74" i="2"/>
  <c r="I74" i="2" s="1"/>
  <c r="M74" i="2"/>
  <c r="H68" i="2"/>
  <c r="M68" i="2"/>
  <c r="H76" i="2"/>
  <c r="I76" i="2" s="1"/>
  <c r="M76" i="2"/>
  <c r="H50" i="2"/>
  <c r="I50" i="2" s="1"/>
  <c r="K50" i="2" s="1"/>
  <c r="J50" i="2"/>
  <c r="E50" i="2" s="1"/>
  <c r="L50" i="2"/>
  <c r="M50" i="2"/>
  <c r="N50" i="2" s="1"/>
  <c r="F50" i="2" s="1"/>
  <c r="H44" i="2"/>
  <c r="I44" i="2" s="1"/>
  <c r="M44" i="2"/>
  <c r="H58" i="2"/>
  <c r="M58" i="2"/>
  <c r="H93" i="2"/>
  <c r="I93" i="2" s="1"/>
  <c r="M93" i="2"/>
  <c r="H5" i="2"/>
  <c r="I5" i="2" s="1"/>
  <c r="K5" i="2" s="1"/>
  <c r="J5" i="2"/>
  <c r="E5" i="2" s="1"/>
  <c r="L5" i="2"/>
  <c r="M5" i="2"/>
  <c r="N5" i="2" s="1"/>
  <c r="F5" i="2" s="1"/>
  <c r="H6" i="2"/>
  <c r="I6" i="2" s="1"/>
  <c r="M6" i="2"/>
  <c r="H7" i="2"/>
  <c r="M7" i="2"/>
  <c r="H90" i="2"/>
  <c r="I90" i="2" s="1"/>
  <c r="M90" i="2"/>
  <c r="H59" i="2"/>
  <c r="I59" i="2" s="1"/>
  <c r="K59" i="2" s="1"/>
  <c r="J59" i="2"/>
  <c r="E59" i="2" s="1"/>
  <c r="L59" i="2"/>
  <c r="M59" i="2"/>
  <c r="N59" i="2" s="1"/>
  <c r="F59" i="2" s="1"/>
  <c r="H8" i="2"/>
  <c r="I8" i="2" s="1"/>
  <c r="M8" i="2"/>
  <c r="H51" i="2"/>
  <c r="M51" i="2"/>
  <c r="H9" i="2"/>
  <c r="I9" i="2" s="1"/>
  <c r="M9" i="2"/>
  <c r="H60" i="2"/>
  <c r="I60" i="2" s="1"/>
  <c r="K60" i="2" s="1"/>
  <c r="J60" i="2"/>
  <c r="E60" i="2" s="1"/>
  <c r="L60" i="2"/>
  <c r="M60" i="2"/>
  <c r="N60" i="2" s="1"/>
  <c r="F60" i="2" s="1"/>
  <c r="H82" i="2"/>
  <c r="I82" i="2" s="1"/>
  <c r="M82" i="2"/>
  <c r="H91" i="2"/>
  <c r="M91" i="2"/>
  <c r="H77" i="2"/>
  <c r="I77" i="2" s="1"/>
  <c r="M77" i="2"/>
  <c r="H98" i="2"/>
  <c r="I98" i="2" s="1"/>
  <c r="K98" i="2" s="1"/>
  <c r="J98" i="2"/>
  <c r="E98" i="2" s="1"/>
  <c r="L98" i="2"/>
  <c r="M98" i="2"/>
  <c r="N98" i="2" s="1"/>
  <c r="F98" i="2" s="1"/>
  <c r="H85" i="2"/>
  <c r="I85" i="2" s="1"/>
  <c r="M85" i="2"/>
  <c r="H10" i="2"/>
  <c r="M10" i="2"/>
  <c r="H45" i="2"/>
  <c r="I45" i="2" s="1"/>
  <c r="M45" i="2"/>
  <c r="H52" i="2"/>
  <c r="I52" i="2" s="1"/>
  <c r="K52" i="2" s="1"/>
  <c r="J52" i="2"/>
  <c r="E52" i="2" s="1"/>
  <c r="L52" i="2"/>
  <c r="M52" i="2"/>
  <c r="N52" i="2" s="1"/>
  <c r="F52" i="2" s="1"/>
  <c r="H69" i="2"/>
  <c r="I69" i="2" s="1"/>
  <c r="M69" i="2"/>
  <c r="H65" i="2"/>
  <c r="M65" i="2"/>
  <c r="H54" i="2"/>
  <c r="I54" i="2" s="1"/>
  <c r="M54" i="2"/>
  <c r="H86" i="2"/>
  <c r="I86" i="2"/>
  <c r="J86" i="2" s="1"/>
  <c r="E86" i="2" s="1"/>
  <c r="M86" i="2"/>
  <c r="H70" i="2"/>
  <c r="I70" i="2" s="1"/>
  <c r="K70" i="2" s="1"/>
  <c r="L70" i="2" s="1"/>
  <c r="N70" i="2" s="1"/>
  <c r="F70" i="2" s="1"/>
  <c r="M70" i="2"/>
  <c r="H47" i="2"/>
  <c r="I47" i="2" s="1"/>
  <c r="J47" i="2" s="1"/>
  <c r="E47" i="2" s="1"/>
  <c r="M47" i="2"/>
  <c r="H11" i="2"/>
  <c r="I11" i="2" s="1"/>
  <c r="K11" i="2" s="1"/>
  <c r="L11" i="2"/>
  <c r="M11" i="2"/>
  <c r="N11" i="2"/>
  <c r="F11" i="2" s="1"/>
  <c r="H53" i="2"/>
  <c r="I53" i="2"/>
  <c r="J53" i="2" s="1"/>
  <c r="E53" i="2" s="1"/>
  <c r="M53" i="2"/>
  <c r="H78" i="2"/>
  <c r="I78" i="2" s="1"/>
  <c r="K78" i="2" s="1"/>
  <c r="L78" i="2" s="1"/>
  <c r="N78" i="2" s="1"/>
  <c r="F78" i="2" s="1"/>
  <c r="M78" i="2"/>
  <c r="H46" i="2"/>
  <c r="I46" i="2" s="1"/>
  <c r="J46" i="2" s="1"/>
  <c r="E46" i="2" s="1"/>
  <c r="M46" i="2"/>
  <c r="H12" i="2"/>
  <c r="I12" i="2" s="1"/>
  <c r="K12" i="2" s="1"/>
  <c r="L12" i="2"/>
  <c r="M12" i="2"/>
  <c r="N12" i="2"/>
  <c r="F12" i="2" s="1"/>
  <c r="H13" i="2"/>
  <c r="I13" i="2"/>
  <c r="J13" i="2" s="1"/>
  <c r="E13" i="2" s="1"/>
  <c r="M13" i="2"/>
  <c r="H48" i="2"/>
  <c r="I48" i="2" s="1"/>
  <c r="K48" i="2" s="1"/>
  <c r="L48" i="2" s="1"/>
  <c r="N48" i="2" s="1"/>
  <c r="F48" i="2" s="1"/>
  <c r="M48" i="2"/>
  <c r="H14" i="2"/>
  <c r="I14" i="2" s="1"/>
  <c r="J14" i="2" s="1"/>
  <c r="E14" i="2" s="1"/>
  <c r="M14" i="2"/>
  <c r="H15" i="2"/>
  <c r="I15" i="2" s="1"/>
  <c r="K15" i="2" s="1"/>
  <c r="L15" i="2"/>
  <c r="M15" i="2"/>
  <c r="N15" i="2"/>
  <c r="F15" i="2" s="1"/>
  <c r="H16" i="2"/>
  <c r="I16" i="2"/>
  <c r="J16" i="2" s="1"/>
  <c r="E16" i="2" s="1"/>
  <c r="M16" i="2"/>
  <c r="H17" i="2"/>
  <c r="I17" i="2" s="1"/>
  <c r="K17" i="2" s="1"/>
  <c r="L17" i="2" s="1"/>
  <c r="N17" i="2" s="1"/>
  <c r="F17" i="2" s="1"/>
  <c r="M17" i="2"/>
  <c r="H18" i="2"/>
  <c r="I18" i="2" s="1"/>
  <c r="J18" i="2" s="1"/>
  <c r="E18" i="2" s="1"/>
  <c r="M18" i="2"/>
  <c r="H19" i="2"/>
  <c r="I19" i="2" s="1"/>
  <c r="K19" i="2" s="1"/>
  <c r="L19" i="2" s="1"/>
  <c r="M19" i="2"/>
  <c r="H87" i="2"/>
  <c r="I87" i="2"/>
  <c r="J87" i="2" s="1"/>
  <c r="E87" i="2" s="1"/>
  <c r="M87" i="2"/>
  <c r="H20" i="2"/>
  <c r="I20" i="2" s="1"/>
  <c r="K20" i="2" s="1"/>
  <c r="L20" i="2" s="1"/>
  <c r="N20" i="2" s="1"/>
  <c r="F20" i="2" s="1"/>
  <c r="M20" i="2"/>
  <c r="H21" i="2"/>
  <c r="I21" i="2" s="1"/>
  <c r="J21" i="2" s="1"/>
  <c r="E21" i="2" s="1"/>
  <c r="M21" i="2"/>
  <c r="H22" i="2"/>
  <c r="I22" i="2" s="1"/>
  <c r="K22" i="2" s="1"/>
  <c r="L22" i="2"/>
  <c r="M22" i="2"/>
  <c r="N22" i="2"/>
  <c r="F22" i="2" s="1"/>
  <c r="H23" i="2"/>
  <c r="I23" i="2"/>
  <c r="J23" i="2" s="1"/>
  <c r="E23" i="2" s="1"/>
  <c r="M23" i="2"/>
  <c r="H24" i="2"/>
  <c r="I24" i="2" s="1"/>
  <c r="K24" i="2" s="1"/>
  <c r="L24" i="2" s="1"/>
  <c r="N24" i="2" s="1"/>
  <c r="F24" i="2" s="1"/>
  <c r="M24" i="2"/>
  <c r="H66" i="2"/>
  <c r="I66" i="2" s="1"/>
  <c r="J66" i="2" s="1"/>
  <c r="E66" i="2" s="1"/>
  <c r="M66" i="2"/>
  <c r="H25" i="2"/>
  <c r="I25" i="2" s="1"/>
  <c r="K25" i="2" s="1"/>
  <c r="L25" i="2"/>
  <c r="M25" i="2"/>
  <c r="N25" i="2"/>
  <c r="F25" i="2" s="1"/>
  <c r="H26" i="2"/>
  <c r="I26" i="2" s="1"/>
  <c r="J26" i="2" s="1"/>
  <c r="E26" i="2" s="1"/>
  <c r="M26" i="2"/>
  <c r="H27" i="2"/>
  <c r="I27" i="2" s="1"/>
  <c r="K27" i="2" s="1"/>
  <c r="L27" i="2"/>
  <c r="N27" i="2" s="1"/>
  <c r="F27" i="2" s="1"/>
  <c r="M27" i="2"/>
  <c r="H28" i="2"/>
  <c r="I28" i="2" s="1"/>
  <c r="M28" i="2"/>
  <c r="H29" i="2"/>
  <c r="I29" i="2" s="1"/>
  <c r="K29" i="2" s="1"/>
  <c r="L29" i="2" s="1"/>
  <c r="N29" i="2" s="1"/>
  <c r="F29" i="2" s="1"/>
  <c r="M29" i="2"/>
  <c r="H30" i="2"/>
  <c r="I30" i="2" s="1"/>
  <c r="J30" i="2" s="1"/>
  <c r="E30" i="2" s="1"/>
  <c r="M30" i="2"/>
  <c r="H31" i="2"/>
  <c r="I31" i="2" s="1"/>
  <c r="K31" i="2" s="1"/>
  <c r="L31" i="2"/>
  <c r="M31" i="2"/>
  <c r="H32" i="2"/>
  <c r="I32" i="2" s="1"/>
  <c r="M32" i="2"/>
  <c r="H55" i="2"/>
  <c r="I55" i="2" s="1"/>
  <c r="K55" i="2" s="1"/>
  <c r="L55" i="2" s="1"/>
  <c r="N55" i="2" s="1"/>
  <c r="F55" i="2" s="1"/>
  <c r="M55" i="2"/>
  <c r="H33" i="2"/>
  <c r="I33" i="2" s="1"/>
  <c r="J33" i="2" s="1"/>
  <c r="E33" i="2" s="1"/>
  <c r="M33" i="2"/>
  <c r="H34" i="2"/>
  <c r="I34" i="2" s="1"/>
  <c r="K34" i="2" s="1"/>
  <c r="L34" i="2"/>
  <c r="M34" i="2"/>
  <c r="H35" i="2"/>
  <c r="I35" i="2" s="1"/>
  <c r="M35" i="2"/>
  <c r="H79" i="2"/>
  <c r="I79" i="2" s="1"/>
  <c r="K79" i="2" s="1"/>
  <c r="L79" i="2" s="1"/>
  <c r="N79" i="2" s="1"/>
  <c r="F79" i="2" s="1"/>
  <c r="M79" i="2"/>
  <c r="H61" i="2"/>
  <c r="I61" i="2" s="1"/>
  <c r="J61" i="2" s="1"/>
  <c r="E61" i="2" s="1"/>
  <c r="M61" i="2"/>
  <c r="H56" i="2"/>
  <c r="I56" i="2" s="1"/>
  <c r="K56" i="2" s="1"/>
  <c r="L56" i="2"/>
  <c r="M56" i="2"/>
  <c r="H36" i="2"/>
  <c r="I36" i="2" s="1"/>
  <c r="M36" i="2"/>
  <c r="H37" i="2"/>
  <c r="I37" i="2" s="1"/>
  <c r="K37" i="2" s="1"/>
  <c r="L37" i="2" s="1"/>
  <c r="N37" i="2" s="1"/>
  <c r="F37" i="2" s="1"/>
  <c r="M37" i="2"/>
  <c r="H38" i="2"/>
  <c r="I38" i="2" s="1"/>
  <c r="J38" i="2" s="1"/>
  <c r="E38" i="2" s="1"/>
  <c r="M38" i="2"/>
  <c r="H39" i="2"/>
  <c r="I39" i="2" s="1"/>
  <c r="K39" i="2" s="1"/>
  <c r="L39" i="2" s="1"/>
  <c r="M39" i="2"/>
  <c r="H62" i="2"/>
  <c r="I62" i="2" s="1"/>
  <c r="M62" i="2"/>
  <c r="H40" i="2"/>
  <c r="I40" i="2" s="1"/>
  <c r="K40" i="2" s="1"/>
  <c r="L40" i="2" s="1"/>
  <c r="N40" i="2" s="1"/>
  <c r="F40" i="2" s="1"/>
  <c r="M40" i="2"/>
  <c r="H41" i="2"/>
  <c r="I41" i="2" s="1"/>
  <c r="J41" i="2" s="1"/>
  <c r="E41" i="2" s="1"/>
  <c r="M41" i="2"/>
  <c r="H42" i="2"/>
  <c r="I42" i="2" s="1"/>
  <c r="K42" i="2" s="1"/>
  <c r="L42" i="2" s="1"/>
  <c r="M42" i="2"/>
  <c r="M4" i="2"/>
  <c r="H4" i="2"/>
  <c r="I4" i="2" s="1"/>
  <c r="K4" i="2" s="1"/>
  <c r="L4" i="2" s="1"/>
  <c r="N4" i="2" s="1"/>
  <c r="F4" i="2" s="1"/>
  <c r="H55" i="1"/>
  <c r="I55" i="1" s="1"/>
  <c r="L55" i="1"/>
  <c r="H64" i="1"/>
  <c r="I64" i="1" s="1"/>
  <c r="M64" i="1" s="1"/>
  <c r="E64" i="1" s="1"/>
  <c r="L64" i="1"/>
  <c r="H72" i="1"/>
  <c r="I72" i="1" s="1"/>
  <c r="L72" i="1"/>
  <c r="H80" i="1"/>
  <c r="I80" i="1" s="1"/>
  <c r="M80" i="1" s="1"/>
  <c r="E80" i="1" s="1"/>
  <c r="L80" i="1"/>
  <c r="H85" i="1"/>
  <c r="I85" i="1" s="1"/>
  <c r="L85" i="1"/>
  <c r="H90" i="1"/>
  <c r="I90" i="1" s="1"/>
  <c r="M90" i="1" s="1"/>
  <c r="E90" i="1" s="1"/>
  <c r="L90" i="1"/>
  <c r="H95" i="1"/>
  <c r="I95" i="1" s="1"/>
  <c r="L95" i="1"/>
  <c r="H99" i="1"/>
  <c r="I99" i="1" s="1"/>
  <c r="M99" i="1" s="1"/>
  <c r="E99" i="1" s="1"/>
  <c r="L99" i="1"/>
  <c r="H106" i="1"/>
  <c r="I106" i="1" s="1"/>
  <c r="L106" i="1"/>
  <c r="H108" i="1"/>
  <c r="I108" i="1" s="1"/>
  <c r="M108" i="1" s="1"/>
  <c r="E108" i="1" s="1"/>
  <c r="L108" i="1"/>
  <c r="H114" i="1"/>
  <c r="I114" i="1" s="1"/>
  <c r="L114" i="1"/>
  <c r="H118" i="1"/>
  <c r="I118" i="1" s="1"/>
  <c r="M118" i="1" s="1"/>
  <c r="E118" i="1" s="1"/>
  <c r="L118" i="1"/>
  <c r="H121" i="1"/>
  <c r="I121" i="1" s="1"/>
  <c r="L121" i="1"/>
  <c r="H125" i="1"/>
  <c r="I125" i="1" s="1"/>
  <c r="M125" i="1" s="1"/>
  <c r="E125" i="1" s="1"/>
  <c r="L125" i="1"/>
  <c r="L3" i="1"/>
  <c r="H3" i="1"/>
  <c r="I3" i="1" s="1"/>
  <c r="J3" i="1" s="1"/>
  <c r="K3" i="1" s="1"/>
  <c r="L2" i="1"/>
  <c r="H2" i="1"/>
  <c r="I2" i="1" s="1"/>
  <c r="J2" i="1" s="1"/>
  <c r="K2" i="1" s="1"/>
  <c r="L96" i="1"/>
  <c r="L122" i="1"/>
  <c r="L81" i="1"/>
  <c r="L115" i="1"/>
  <c r="L126" i="1"/>
  <c r="L107" i="1"/>
  <c r="L109" i="1"/>
  <c r="L86" i="1"/>
  <c r="L100" i="1"/>
  <c r="L65" i="1"/>
  <c r="L119" i="1"/>
  <c r="L73" i="1"/>
  <c r="L56" i="1"/>
  <c r="L91" i="1"/>
  <c r="L5" i="1"/>
  <c r="L6" i="1"/>
  <c r="L74" i="1"/>
  <c r="L7" i="1"/>
  <c r="L110" i="1"/>
  <c r="L8" i="1"/>
  <c r="L9" i="1"/>
  <c r="L92" i="1"/>
  <c r="L10" i="1"/>
  <c r="L57" i="1"/>
  <c r="L93" i="1"/>
  <c r="L101" i="1"/>
  <c r="L58" i="1"/>
  <c r="L111" i="1"/>
  <c r="L75" i="1"/>
  <c r="L123" i="1"/>
  <c r="L116" i="1"/>
  <c r="L11" i="1"/>
  <c r="L66" i="1"/>
  <c r="L82" i="1"/>
  <c r="L12" i="1"/>
  <c r="L102" i="1"/>
  <c r="L127" i="1"/>
  <c r="L103" i="1"/>
  <c r="L76" i="1"/>
  <c r="L67" i="1"/>
  <c r="L60" i="1"/>
  <c r="L13" i="1"/>
  <c r="L59" i="1"/>
  <c r="L14" i="1"/>
  <c r="L15" i="1"/>
  <c r="L68" i="1"/>
  <c r="L16" i="1"/>
  <c r="L61" i="1"/>
  <c r="L17" i="1"/>
  <c r="L18" i="1"/>
  <c r="L69" i="1"/>
  <c r="L19" i="1"/>
  <c r="L20" i="1"/>
  <c r="L21" i="1"/>
  <c r="L22" i="1"/>
  <c r="L87" i="1"/>
  <c r="L117" i="1"/>
  <c r="L128" i="1"/>
  <c r="L129" i="1"/>
  <c r="L23" i="1"/>
  <c r="L24" i="1"/>
  <c r="L25" i="1"/>
  <c r="L26" i="1"/>
  <c r="L27" i="1"/>
  <c r="L28" i="1"/>
  <c r="L29" i="1"/>
  <c r="L30" i="1"/>
  <c r="L31" i="1"/>
  <c r="L112" i="1"/>
  <c r="L32" i="1"/>
  <c r="L33" i="1"/>
  <c r="L62" i="1"/>
  <c r="L34" i="1"/>
  <c r="L88" i="1"/>
  <c r="L77" i="1"/>
  <c r="L35" i="1"/>
  <c r="L36" i="1"/>
  <c r="L37" i="1"/>
  <c r="L38" i="1"/>
  <c r="L70" i="1"/>
  <c r="L113" i="1"/>
  <c r="L104" i="1"/>
  <c r="L83" i="1"/>
  <c r="L39" i="1"/>
  <c r="L97" i="1"/>
  <c r="L40" i="1"/>
  <c r="L130" i="1"/>
  <c r="L63" i="1"/>
  <c r="L41" i="1"/>
  <c r="L42" i="1"/>
  <c r="L132" i="1"/>
  <c r="L105" i="1"/>
  <c r="L43" i="1"/>
  <c r="L131" i="1"/>
  <c r="L89" i="1"/>
  <c r="L94" i="1"/>
  <c r="L98" i="1"/>
  <c r="L120" i="1"/>
  <c r="L124" i="1"/>
  <c r="L44" i="1"/>
  <c r="L45" i="1"/>
  <c r="L71" i="1"/>
  <c r="L78" i="1"/>
  <c r="L46" i="1"/>
  <c r="L79" i="1"/>
  <c r="L84" i="1"/>
  <c r="L47" i="1"/>
  <c r="L48" i="1"/>
  <c r="L49" i="1"/>
  <c r="L50" i="1"/>
  <c r="L51" i="1"/>
  <c r="L52" i="1"/>
  <c r="L53" i="1"/>
  <c r="L54" i="1"/>
  <c r="L4" i="1"/>
  <c r="H96" i="1"/>
  <c r="I96" i="1" s="1"/>
  <c r="J96" i="1" s="1"/>
  <c r="K96" i="1" s="1"/>
  <c r="H122" i="1"/>
  <c r="H81" i="1"/>
  <c r="I81" i="1" s="1"/>
  <c r="J81" i="1" s="1"/>
  <c r="K81" i="1" s="1"/>
  <c r="H115" i="1"/>
  <c r="H126" i="1"/>
  <c r="I126" i="1" s="1"/>
  <c r="J126" i="1" s="1"/>
  <c r="K126" i="1" s="1"/>
  <c r="H107" i="1"/>
  <c r="H109" i="1"/>
  <c r="I109" i="1" s="1"/>
  <c r="J109" i="1" s="1"/>
  <c r="K109" i="1" s="1"/>
  <c r="H86" i="1"/>
  <c r="H100" i="1"/>
  <c r="I100" i="1" s="1"/>
  <c r="J100" i="1" s="1"/>
  <c r="K100" i="1" s="1"/>
  <c r="H65" i="1"/>
  <c r="H119" i="1"/>
  <c r="I119" i="1" s="1"/>
  <c r="J119" i="1" s="1"/>
  <c r="K119" i="1" s="1"/>
  <c r="H73" i="1"/>
  <c r="H56" i="1"/>
  <c r="I56" i="1" s="1"/>
  <c r="J56" i="1" s="1"/>
  <c r="K56" i="1" s="1"/>
  <c r="H91" i="1"/>
  <c r="H5" i="1"/>
  <c r="I5" i="1" s="1"/>
  <c r="J5" i="1" s="1"/>
  <c r="K5" i="1" s="1"/>
  <c r="H6" i="1"/>
  <c r="H74" i="1"/>
  <c r="I74" i="1" s="1"/>
  <c r="J74" i="1" s="1"/>
  <c r="K74" i="1" s="1"/>
  <c r="H7" i="1"/>
  <c r="H110" i="1"/>
  <c r="I110" i="1" s="1"/>
  <c r="J110" i="1" s="1"/>
  <c r="K110" i="1" s="1"/>
  <c r="H8" i="1"/>
  <c r="H9" i="1"/>
  <c r="I9" i="1" s="1"/>
  <c r="J9" i="1" s="1"/>
  <c r="K9" i="1" s="1"/>
  <c r="H92" i="1"/>
  <c r="H10" i="1"/>
  <c r="I10" i="1" s="1"/>
  <c r="M10" i="1" s="1"/>
  <c r="E10" i="1" s="1"/>
  <c r="H57" i="1"/>
  <c r="H93" i="1"/>
  <c r="I93" i="1" s="1"/>
  <c r="J93" i="1" s="1"/>
  <c r="K93" i="1" s="1"/>
  <c r="H101" i="1"/>
  <c r="H58" i="1"/>
  <c r="I58" i="1" s="1"/>
  <c r="M58" i="1" s="1"/>
  <c r="E58" i="1" s="1"/>
  <c r="H111" i="1"/>
  <c r="H75" i="1"/>
  <c r="I75" i="1" s="1"/>
  <c r="J75" i="1" s="1"/>
  <c r="K75" i="1" s="1"/>
  <c r="H123" i="1"/>
  <c r="H116" i="1"/>
  <c r="I116" i="1" s="1"/>
  <c r="M116" i="1" s="1"/>
  <c r="E116" i="1" s="1"/>
  <c r="H11" i="1"/>
  <c r="H66" i="1"/>
  <c r="I66" i="1" s="1"/>
  <c r="J66" i="1" s="1"/>
  <c r="K66" i="1" s="1"/>
  <c r="H82" i="1"/>
  <c r="H12" i="1"/>
  <c r="I12" i="1" s="1"/>
  <c r="M12" i="1" s="1"/>
  <c r="E12" i="1" s="1"/>
  <c r="H102" i="1"/>
  <c r="H127" i="1"/>
  <c r="I127" i="1" s="1"/>
  <c r="J127" i="1" s="1"/>
  <c r="K127" i="1" s="1"/>
  <c r="H103" i="1"/>
  <c r="H76" i="1"/>
  <c r="I76" i="1" s="1"/>
  <c r="J76" i="1" s="1"/>
  <c r="K76" i="1" s="1"/>
  <c r="H67" i="1"/>
  <c r="H60" i="1"/>
  <c r="I60" i="1" s="1"/>
  <c r="J60" i="1" s="1"/>
  <c r="K60" i="1" s="1"/>
  <c r="H13" i="1"/>
  <c r="H59" i="1"/>
  <c r="I59" i="1" s="1"/>
  <c r="J59" i="1" s="1"/>
  <c r="K59" i="1" s="1"/>
  <c r="H14" i="1"/>
  <c r="H15" i="1"/>
  <c r="I15" i="1" s="1"/>
  <c r="J15" i="1" s="1"/>
  <c r="K15" i="1" s="1"/>
  <c r="H68" i="1"/>
  <c r="H16" i="1"/>
  <c r="I16" i="1" s="1"/>
  <c r="J16" i="1" s="1"/>
  <c r="K16" i="1" s="1"/>
  <c r="H61" i="1"/>
  <c r="H17" i="1"/>
  <c r="I17" i="1" s="1"/>
  <c r="J17" i="1" s="1"/>
  <c r="K17" i="1" s="1"/>
  <c r="H18" i="1"/>
  <c r="H69" i="1"/>
  <c r="I69" i="1" s="1"/>
  <c r="J69" i="1" s="1"/>
  <c r="K69" i="1" s="1"/>
  <c r="H19" i="1"/>
  <c r="H20" i="1"/>
  <c r="H21" i="1"/>
  <c r="H22" i="1"/>
  <c r="I22" i="1" s="1"/>
  <c r="J22" i="1" s="1"/>
  <c r="K22" i="1" s="1"/>
  <c r="H87" i="1"/>
  <c r="H117" i="1"/>
  <c r="H128" i="1"/>
  <c r="H129" i="1"/>
  <c r="I129" i="1" s="1"/>
  <c r="J129" i="1" s="1"/>
  <c r="K129" i="1" s="1"/>
  <c r="H23" i="1"/>
  <c r="H24" i="1"/>
  <c r="I24" i="1" s="1"/>
  <c r="J24" i="1" s="1"/>
  <c r="K24" i="1" s="1"/>
  <c r="H25" i="1"/>
  <c r="H26" i="1"/>
  <c r="I26" i="1" s="1"/>
  <c r="M26" i="1" s="1"/>
  <c r="E26" i="1" s="1"/>
  <c r="H27" i="1"/>
  <c r="H28" i="1"/>
  <c r="I28" i="1" s="1"/>
  <c r="J28" i="1" s="1"/>
  <c r="K28" i="1" s="1"/>
  <c r="H29" i="1"/>
  <c r="H30" i="1"/>
  <c r="H31" i="1"/>
  <c r="H112" i="1"/>
  <c r="H32" i="1"/>
  <c r="H33" i="1"/>
  <c r="H62" i="1"/>
  <c r="H34" i="1"/>
  <c r="H88" i="1"/>
  <c r="H77" i="1"/>
  <c r="I77" i="1" s="1"/>
  <c r="J77" i="1" s="1"/>
  <c r="K77" i="1" s="1"/>
  <c r="H35" i="1"/>
  <c r="H36" i="1"/>
  <c r="H37" i="1"/>
  <c r="H38" i="1"/>
  <c r="H70" i="1"/>
  <c r="H113" i="1"/>
  <c r="H104" i="1"/>
  <c r="H83" i="1"/>
  <c r="I83" i="1" s="1"/>
  <c r="J83" i="1" s="1"/>
  <c r="K83" i="1" s="1"/>
  <c r="H39" i="1"/>
  <c r="H97" i="1"/>
  <c r="I97" i="1" s="1"/>
  <c r="M97" i="1" s="1"/>
  <c r="E97" i="1" s="1"/>
  <c r="H40" i="1"/>
  <c r="H130" i="1"/>
  <c r="I130" i="1" s="1"/>
  <c r="M130" i="1" s="1"/>
  <c r="E130" i="1" s="1"/>
  <c r="H63" i="1"/>
  <c r="H41" i="1"/>
  <c r="I41" i="1" s="1"/>
  <c r="J41" i="1" s="1"/>
  <c r="K41" i="1" s="1"/>
  <c r="H42" i="1"/>
  <c r="H132" i="1"/>
  <c r="H105" i="1"/>
  <c r="I105" i="1" s="1"/>
  <c r="J105" i="1" s="1"/>
  <c r="K105" i="1" s="1"/>
  <c r="H43" i="1"/>
  <c r="I43" i="1" s="1"/>
  <c r="J43" i="1" s="1"/>
  <c r="K43" i="1" s="1"/>
  <c r="H131" i="1"/>
  <c r="I131" i="1" s="1"/>
  <c r="J131" i="1" s="1"/>
  <c r="K131" i="1" s="1"/>
  <c r="H89" i="1"/>
  <c r="H94" i="1"/>
  <c r="I94" i="1" s="1"/>
  <c r="J94" i="1" s="1"/>
  <c r="K94" i="1" s="1"/>
  <c r="H98" i="1"/>
  <c r="I98" i="1" s="1"/>
  <c r="J98" i="1" s="1"/>
  <c r="K98" i="1" s="1"/>
  <c r="H120" i="1"/>
  <c r="I120" i="1" s="1"/>
  <c r="J120" i="1" s="1"/>
  <c r="K120" i="1" s="1"/>
  <c r="H124" i="1"/>
  <c r="H44" i="1"/>
  <c r="I44" i="1" s="1"/>
  <c r="J44" i="1" s="1"/>
  <c r="K44" i="1" s="1"/>
  <c r="H45" i="1"/>
  <c r="I45" i="1" s="1"/>
  <c r="J45" i="1" s="1"/>
  <c r="K45" i="1" s="1"/>
  <c r="H71" i="1"/>
  <c r="I71" i="1" s="1"/>
  <c r="J71" i="1" s="1"/>
  <c r="K71" i="1" s="1"/>
  <c r="H78" i="1"/>
  <c r="H46" i="1"/>
  <c r="I46" i="1" s="1"/>
  <c r="J46" i="1" s="1"/>
  <c r="K46" i="1" s="1"/>
  <c r="H79" i="1"/>
  <c r="H84" i="1"/>
  <c r="I84" i="1" s="1"/>
  <c r="J84" i="1" s="1"/>
  <c r="K84" i="1" s="1"/>
  <c r="H47" i="1"/>
  <c r="I47" i="1" s="1"/>
  <c r="J47" i="1" s="1"/>
  <c r="K47" i="1" s="1"/>
  <c r="H48" i="1"/>
  <c r="I48" i="1" s="1"/>
  <c r="H49" i="1"/>
  <c r="I49" i="1" s="1"/>
  <c r="M49" i="1" s="1"/>
  <c r="E49" i="1" s="1"/>
  <c r="H50" i="1"/>
  <c r="I50" i="1" s="1"/>
  <c r="J50" i="1" s="1"/>
  <c r="K50" i="1" s="1"/>
  <c r="H51" i="1"/>
  <c r="I51" i="1" s="1"/>
  <c r="J51" i="1" s="1"/>
  <c r="K51" i="1" s="1"/>
  <c r="H52" i="1"/>
  <c r="I52" i="1" s="1"/>
  <c r="J52" i="1" s="1"/>
  <c r="K52" i="1" s="1"/>
  <c r="H53" i="1"/>
  <c r="H54" i="1"/>
  <c r="I54" i="1" s="1"/>
  <c r="J54" i="1" s="1"/>
  <c r="K54" i="1" s="1"/>
  <c r="H4" i="1"/>
  <c r="I4" i="1" s="1"/>
  <c r="J4" i="1" s="1"/>
  <c r="K4" i="1" s="1"/>
  <c r="D31" i="3" l="1"/>
  <c r="D20" i="3"/>
  <c r="D16" i="3"/>
  <c r="D14" i="3"/>
  <c r="D36" i="3"/>
  <c r="D3" i="3"/>
  <c r="D78" i="3"/>
  <c r="D62" i="3"/>
  <c r="D50" i="3"/>
  <c r="D33" i="3"/>
  <c r="K32" i="3"/>
  <c r="L32" i="3" s="1"/>
  <c r="N32" i="3" s="1"/>
  <c r="F32" i="3" s="1"/>
  <c r="N31" i="3"/>
  <c r="F31" i="3" s="1"/>
  <c r="J31" i="3"/>
  <c r="E31" i="3" s="1"/>
  <c r="K66" i="3"/>
  <c r="L66" i="3" s="1"/>
  <c r="N66" i="3" s="1"/>
  <c r="F66" i="3" s="1"/>
  <c r="N73" i="3"/>
  <c r="F73" i="3" s="1"/>
  <c r="J73" i="3"/>
  <c r="E73" i="3" s="1"/>
  <c r="N49" i="3"/>
  <c r="F49" i="3" s="1"/>
  <c r="J49" i="3"/>
  <c r="E49" i="3" s="1"/>
  <c r="N40" i="3"/>
  <c r="F40" i="3" s="1"/>
  <c r="K45" i="3"/>
  <c r="L45" i="3" s="1"/>
  <c r="N45" i="3" s="1"/>
  <c r="F45" i="3" s="1"/>
  <c r="N7" i="3"/>
  <c r="F7" i="3" s="1"/>
  <c r="J7" i="3"/>
  <c r="E7" i="3" s="1"/>
  <c r="N63" i="3"/>
  <c r="J63" i="3"/>
  <c r="E63" i="3" s="1"/>
  <c r="N79" i="3"/>
  <c r="K54" i="3"/>
  <c r="L54" i="3" s="1"/>
  <c r="N54" i="3" s="1"/>
  <c r="N81" i="3"/>
  <c r="J81" i="3"/>
  <c r="E81" i="3" s="1"/>
  <c r="N42" i="2"/>
  <c r="F42" i="2" s="1"/>
  <c r="N56" i="2"/>
  <c r="F56" i="2" s="1"/>
  <c r="J56" i="2"/>
  <c r="E56" i="2" s="1"/>
  <c r="N34" i="2"/>
  <c r="F34" i="2" s="1"/>
  <c r="J34" i="2"/>
  <c r="E34" i="2" s="1"/>
  <c r="N31" i="2"/>
  <c r="F31" i="2" s="1"/>
  <c r="J31" i="2"/>
  <c r="E31" i="2" s="1"/>
  <c r="N3" i="2"/>
  <c r="F3" i="2" s="1"/>
  <c r="D125" i="1"/>
  <c r="D118" i="1"/>
  <c r="D108" i="1"/>
  <c r="D99" i="1"/>
  <c r="D90" i="1"/>
  <c r="D80" i="1"/>
  <c r="D64" i="1"/>
  <c r="D3" i="1"/>
  <c r="D121" i="1"/>
  <c r="D114" i="1"/>
  <c r="D106" i="1"/>
  <c r="D95" i="1"/>
  <c r="D85" i="1"/>
  <c r="D72" i="1"/>
  <c r="D55" i="1"/>
  <c r="D117" i="1"/>
  <c r="J17" i="3"/>
  <c r="E17" i="3" s="1"/>
  <c r="K17" i="3"/>
  <c r="L17" i="3" s="1"/>
  <c r="N17" i="3" s="1"/>
  <c r="F17" i="3" s="1"/>
  <c r="J11" i="3"/>
  <c r="E11" i="3" s="1"/>
  <c r="K11" i="3"/>
  <c r="L11" i="3" s="1"/>
  <c r="N11" i="3" s="1"/>
  <c r="F11" i="3" s="1"/>
  <c r="J80" i="3"/>
  <c r="E80" i="3" s="1"/>
  <c r="K80" i="3"/>
  <c r="L80" i="3" s="1"/>
  <c r="N80" i="3" s="1"/>
  <c r="F80" i="3" s="1"/>
  <c r="J68" i="3"/>
  <c r="E68" i="3" s="1"/>
  <c r="K68" i="3"/>
  <c r="L68" i="3" s="1"/>
  <c r="N68" i="3" s="1"/>
  <c r="F68" i="3" s="1"/>
  <c r="J53" i="3"/>
  <c r="E53" i="3" s="1"/>
  <c r="K53" i="3"/>
  <c r="L53" i="3" s="1"/>
  <c r="N53" i="3" s="1"/>
  <c r="F53" i="3" s="1"/>
  <c r="J38" i="3"/>
  <c r="E38" i="3" s="1"/>
  <c r="K38" i="3"/>
  <c r="L38" i="3" s="1"/>
  <c r="N38" i="3" s="1"/>
  <c r="F38" i="3" s="1"/>
  <c r="N29" i="3"/>
  <c r="F29" i="3" s="1"/>
  <c r="K37" i="3"/>
  <c r="L37" i="3" s="1"/>
  <c r="N37" i="3" s="1"/>
  <c r="F37" i="3" s="1"/>
  <c r="K27" i="3"/>
  <c r="L27" i="3" s="1"/>
  <c r="N27" i="3" s="1"/>
  <c r="F27" i="3" s="1"/>
  <c r="K25" i="3"/>
  <c r="L25" i="3" s="1"/>
  <c r="N25" i="3" s="1"/>
  <c r="F25" i="3" s="1"/>
  <c r="K22" i="3"/>
  <c r="L22" i="3" s="1"/>
  <c r="N22" i="3" s="1"/>
  <c r="F22" i="3" s="1"/>
  <c r="J19" i="3"/>
  <c r="E19" i="3" s="1"/>
  <c r="K19" i="3"/>
  <c r="L19" i="3" s="1"/>
  <c r="N19" i="3" s="1"/>
  <c r="F19" i="3" s="1"/>
  <c r="J13" i="3"/>
  <c r="E13" i="3" s="1"/>
  <c r="K13" i="3"/>
  <c r="L13" i="3" s="1"/>
  <c r="N13" i="3" s="1"/>
  <c r="F13" i="3" s="1"/>
  <c r="N10" i="3"/>
  <c r="F10" i="3" s="1"/>
  <c r="K46" i="3"/>
  <c r="L46" i="3" s="1"/>
  <c r="N46" i="3" s="1"/>
  <c r="F46" i="3" s="1"/>
  <c r="N8" i="3"/>
  <c r="F8" i="3" s="1"/>
  <c r="K60" i="3"/>
  <c r="L60" i="3" s="1"/>
  <c r="N60" i="3" s="1"/>
  <c r="F60" i="3" s="1"/>
  <c r="N44" i="3"/>
  <c r="F44" i="3" s="1"/>
  <c r="K5" i="3"/>
  <c r="L5" i="3" s="1"/>
  <c r="N5" i="3" s="1"/>
  <c r="F5" i="3" s="1"/>
  <c r="N57" i="3"/>
  <c r="K51" i="3"/>
  <c r="L51" i="3" s="1"/>
  <c r="N51" i="3" s="1"/>
  <c r="J74" i="3"/>
  <c r="E74" i="3" s="1"/>
  <c r="K74" i="3"/>
  <c r="L74" i="3" s="1"/>
  <c r="N74" i="3" s="1"/>
  <c r="F74" i="3" s="1"/>
  <c r="J58" i="3"/>
  <c r="E58" i="3" s="1"/>
  <c r="K58" i="3"/>
  <c r="L58" i="3" s="1"/>
  <c r="N58" i="3" s="1"/>
  <c r="F58" i="3" s="1"/>
  <c r="J47" i="3"/>
  <c r="E47" i="3" s="1"/>
  <c r="K47" i="3"/>
  <c r="L47" i="3" s="1"/>
  <c r="N47" i="3" s="1"/>
  <c r="F47" i="3" s="1"/>
  <c r="D29" i="3"/>
  <c r="D28" i="3"/>
  <c r="D77" i="3"/>
  <c r="D26" i="3"/>
  <c r="D61" i="3"/>
  <c r="D24" i="3"/>
  <c r="D23" i="3"/>
  <c r="D21" i="3"/>
  <c r="D9" i="3"/>
  <c r="D46" i="3"/>
  <c r="D35" i="3"/>
  <c r="D82" i="3"/>
  <c r="D52" i="3"/>
  <c r="D60" i="3"/>
  <c r="D76" i="3"/>
  <c r="D45" i="3"/>
  <c r="D6" i="3"/>
  <c r="D5" i="3"/>
  <c r="N4" i="3"/>
  <c r="F4" i="3" s="1"/>
  <c r="J2" i="3"/>
  <c r="E2" i="3" s="1"/>
  <c r="D32" i="3"/>
  <c r="D30" i="3"/>
  <c r="D37" i="3"/>
  <c r="D67" i="3"/>
  <c r="D27" i="3"/>
  <c r="D66" i="3"/>
  <c r="D25" i="3"/>
  <c r="D41" i="3"/>
  <c r="D22" i="3"/>
  <c r="D65" i="3"/>
  <c r="D19" i="3"/>
  <c r="D17" i="3"/>
  <c r="D15" i="3"/>
  <c r="D13" i="3"/>
  <c r="D11" i="3"/>
  <c r="D73" i="3"/>
  <c r="D10" i="3"/>
  <c r="D49" i="3"/>
  <c r="D64" i="3"/>
  <c r="D55" i="3"/>
  <c r="D8" i="3"/>
  <c r="D70" i="3"/>
  <c r="D40" i="3"/>
  <c r="D7" i="3"/>
  <c r="D44" i="3"/>
  <c r="J69" i="2"/>
  <c r="E69" i="2" s="1"/>
  <c r="K69" i="2"/>
  <c r="L69" i="2" s="1"/>
  <c r="N69" i="2" s="1"/>
  <c r="F69" i="2" s="1"/>
  <c r="J85" i="2"/>
  <c r="E85" i="2" s="1"/>
  <c r="K85" i="2"/>
  <c r="L85" i="2" s="1"/>
  <c r="N85" i="2" s="1"/>
  <c r="F85" i="2" s="1"/>
  <c r="J82" i="2"/>
  <c r="E82" i="2" s="1"/>
  <c r="K82" i="2"/>
  <c r="L82" i="2" s="1"/>
  <c r="N82" i="2" s="1"/>
  <c r="F82" i="2" s="1"/>
  <c r="J8" i="2"/>
  <c r="E8" i="2" s="1"/>
  <c r="K8" i="2"/>
  <c r="L8" i="2" s="1"/>
  <c r="N8" i="2" s="1"/>
  <c r="F8" i="2" s="1"/>
  <c r="J6" i="2"/>
  <c r="E6" i="2" s="1"/>
  <c r="K6" i="2"/>
  <c r="L6" i="2" s="1"/>
  <c r="N6" i="2" s="1"/>
  <c r="F6" i="2" s="1"/>
  <c r="J44" i="2"/>
  <c r="E44" i="2" s="1"/>
  <c r="K44" i="2"/>
  <c r="L44" i="2" s="1"/>
  <c r="N44" i="2" s="1"/>
  <c r="F44" i="2" s="1"/>
  <c r="J74" i="2"/>
  <c r="E74" i="2" s="1"/>
  <c r="K74" i="2"/>
  <c r="L74" i="2" s="1"/>
  <c r="N74" i="2" s="1"/>
  <c r="J95" i="2"/>
  <c r="E95" i="2" s="1"/>
  <c r="K95" i="2"/>
  <c r="L95" i="2" s="1"/>
  <c r="N95" i="2" s="1"/>
  <c r="J36" i="2"/>
  <c r="E36" i="2" s="1"/>
  <c r="K36" i="2"/>
  <c r="L36" i="2" s="1"/>
  <c r="N36" i="2" s="1"/>
  <c r="F36" i="2" s="1"/>
  <c r="J35" i="2"/>
  <c r="E35" i="2" s="1"/>
  <c r="K35" i="2"/>
  <c r="L35" i="2" s="1"/>
  <c r="N35" i="2" s="1"/>
  <c r="F35" i="2" s="1"/>
  <c r="J32" i="2"/>
  <c r="E32" i="2" s="1"/>
  <c r="K32" i="2"/>
  <c r="L32" i="2" s="1"/>
  <c r="N32" i="2" s="1"/>
  <c r="F32" i="2" s="1"/>
  <c r="J28" i="2"/>
  <c r="E28" i="2" s="1"/>
  <c r="K28" i="2"/>
  <c r="L28" i="2" s="1"/>
  <c r="N28" i="2" s="1"/>
  <c r="F28" i="2" s="1"/>
  <c r="J96" i="2"/>
  <c r="E96" i="2" s="1"/>
  <c r="K96" i="2"/>
  <c r="L96" i="2" s="1"/>
  <c r="N96" i="2" s="1"/>
  <c r="F96" i="2" s="1"/>
  <c r="J92" i="2"/>
  <c r="E92" i="2" s="1"/>
  <c r="K92" i="2"/>
  <c r="L92" i="2" s="1"/>
  <c r="N92" i="2" s="1"/>
  <c r="J83" i="2"/>
  <c r="E83" i="2" s="1"/>
  <c r="K83" i="2"/>
  <c r="L83" i="2" s="1"/>
  <c r="N83" i="2" s="1"/>
  <c r="F83" i="2" s="1"/>
  <c r="J75" i="2"/>
  <c r="E75" i="2" s="1"/>
  <c r="K75" i="2"/>
  <c r="L75" i="2" s="1"/>
  <c r="N75" i="2" s="1"/>
  <c r="F75" i="2" s="1"/>
  <c r="J71" i="2"/>
  <c r="E71" i="2" s="1"/>
  <c r="K71" i="2"/>
  <c r="L71" i="2" s="1"/>
  <c r="N71" i="2" s="1"/>
  <c r="J63" i="2"/>
  <c r="E63" i="2" s="1"/>
  <c r="K63" i="2"/>
  <c r="L63" i="2" s="1"/>
  <c r="N63" i="2" s="1"/>
  <c r="F63" i="2" s="1"/>
  <c r="J49" i="2"/>
  <c r="E49" i="2" s="1"/>
  <c r="K49" i="2"/>
  <c r="L49" i="2" s="1"/>
  <c r="N49" i="2" s="1"/>
  <c r="F49" i="2" s="1"/>
  <c r="J42" i="2"/>
  <c r="E42" i="2" s="1"/>
  <c r="N39" i="2"/>
  <c r="F39" i="2" s="1"/>
  <c r="K66" i="2"/>
  <c r="L66" i="2" s="1"/>
  <c r="N66" i="2" s="1"/>
  <c r="F66" i="2" s="1"/>
  <c r="J24" i="2"/>
  <c r="E24" i="2" s="1"/>
  <c r="K21" i="2"/>
  <c r="L21" i="2" s="1"/>
  <c r="N21" i="2" s="1"/>
  <c r="F21" i="2" s="1"/>
  <c r="J20" i="2"/>
  <c r="E20" i="2" s="1"/>
  <c r="N19" i="2"/>
  <c r="F19" i="2" s="1"/>
  <c r="K18" i="2"/>
  <c r="L18" i="2" s="1"/>
  <c r="N18" i="2" s="1"/>
  <c r="F18" i="2" s="1"/>
  <c r="J17" i="2"/>
  <c r="E17" i="2" s="1"/>
  <c r="K14" i="2"/>
  <c r="L14" i="2" s="1"/>
  <c r="N14" i="2" s="1"/>
  <c r="F14" i="2" s="1"/>
  <c r="J48" i="2"/>
  <c r="E48" i="2" s="1"/>
  <c r="K46" i="2"/>
  <c r="L46" i="2" s="1"/>
  <c r="N46" i="2" s="1"/>
  <c r="F46" i="2" s="1"/>
  <c r="J78" i="2"/>
  <c r="E78" i="2" s="1"/>
  <c r="K47" i="2"/>
  <c r="L47" i="2" s="1"/>
  <c r="N47" i="2" s="1"/>
  <c r="F47" i="2" s="1"/>
  <c r="J70" i="2"/>
  <c r="E70" i="2" s="1"/>
  <c r="J2" i="2"/>
  <c r="E2" i="2" s="1"/>
  <c r="D41" i="2"/>
  <c r="D62" i="2"/>
  <c r="D38" i="2"/>
  <c r="D36" i="2"/>
  <c r="D61" i="2"/>
  <c r="D35" i="2"/>
  <c r="D33" i="2"/>
  <c r="D32" i="2"/>
  <c r="D30" i="2"/>
  <c r="D28" i="2"/>
  <c r="D26" i="2"/>
  <c r="D66" i="2"/>
  <c r="D23" i="2"/>
  <c r="D21" i="2"/>
  <c r="D87" i="2"/>
  <c r="D18" i="2"/>
  <c r="D16" i="2"/>
  <c r="D14" i="2"/>
  <c r="D13" i="2"/>
  <c r="D46" i="2"/>
  <c r="D53" i="2"/>
  <c r="D47" i="2"/>
  <c r="D86" i="2"/>
  <c r="D65" i="2"/>
  <c r="D52" i="2"/>
  <c r="D10" i="2"/>
  <c r="D98" i="2"/>
  <c r="D91" i="2"/>
  <c r="D60" i="2"/>
  <c r="D51" i="2"/>
  <c r="D59" i="2"/>
  <c r="D7" i="2"/>
  <c r="D5" i="2"/>
  <c r="D42" i="2"/>
  <c r="D40" i="2"/>
  <c r="D39" i="2"/>
  <c r="D37" i="2"/>
  <c r="D56" i="2"/>
  <c r="D79" i="2"/>
  <c r="D34" i="2"/>
  <c r="D55" i="2"/>
  <c r="D31" i="2"/>
  <c r="D29" i="2"/>
  <c r="D27" i="2"/>
  <c r="D25" i="2"/>
  <c r="D24" i="2"/>
  <c r="D22" i="2"/>
  <c r="D20" i="2"/>
  <c r="D19" i="2"/>
  <c r="D17" i="2"/>
  <c r="D15" i="2"/>
  <c r="D48" i="2"/>
  <c r="D12" i="2"/>
  <c r="D78" i="2"/>
  <c r="D11" i="2"/>
  <c r="D70" i="2"/>
  <c r="D54" i="2"/>
  <c r="D69" i="2"/>
  <c r="D45" i="2"/>
  <c r="D85" i="2"/>
  <c r="D77" i="2"/>
  <c r="D82" i="2"/>
  <c r="D9" i="2"/>
  <c r="D8" i="2"/>
  <c r="D90" i="2"/>
  <c r="D6" i="2"/>
  <c r="D53" i="1"/>
  <c r="D51" i="1"/>
  <c r="D49" i="1"/>
  <c r="D47" i="1"/>
  <c r="D78" i="1"/>
  <c r="D45" i="1"/>
  <c r="D124" i="1"/>
  <c r="D98" i="1"/>
  <c r="D89" i="1"/>
  <c r="D43" i="1"/>
  <c r="D132" i="1"/>
  <c r="D41" i="1"/>
  <c r="D130" i="1"/>
  <c r="D97" i="1"/>
  <c r="D83" i="1"/>
  <c r="D113" i="1"/>
  <c r="D38" i="1"/>
  <c r="D36" i="1"/>
  <c r="D77" i="1"/>
  <c r="D34" i="1"/>
  <c r="D33" i="1"/>
  <c r="D112" i="1"/>
  <c r="D30" i="1"/>
  <c r="D28" i="1"/>
  <c r="D26" i="1"/>
  <c r="D24" i="1"/>
  <c r="D129" i="1"/>
  <c r="D22" i="1"/>
  <c r="D20" i="1"/>
  <c r="D69" i="1"/>
  <c r="D17" i="1"/>
  <c r="D16" i="1"/>
  <c r="D15" i="1"/>
  <c r="D59" i="1"/>
  <c r="D60" i="1"/>
  <c r="D76" i="1"/>
  <c r="D127" i="1"/>
  <c r="D12" i="1"/>
  <c r="D66" i="1"/>
  <c r="D116" i="1"/>
  <c r="D75" i="1"/>
  <c r="D58" i="1"/>
  <c r="D93" i="1"/>
  <c r="D10" i="1"/>
  <c r="D9" i="1"/>
  <c r="D110" i="1"/>
  <c r="D74" i="1"/>
  <c r="D5" i="1"/>
  <c r="D54" i="1"/>
  <c r="D52" i="1"/>
  <c r="D50" i="1"/>
  <c r="D48" i="1"/>
  <c r="D46" i="1"/>
  <c r="D71" i="1"/>
  <c r="D44" i="1"/>
  <c r="D120" i="1"/>
  <c r="D94" i="1"/>
  <c r="D131" i="1"/>
  <c r="D105" i="1"/>
  <c r="D42" i="1"/>
  <c r="D63" i="1"/>
  <c r="D40" i="1"/>
  <c r="D39" i="1"/>
  <c r="D104" i="1"/>
  <c r="D70" i="1"/>
  <c r="D37" i="1"/>
  <c r="D35" i="1"/>
  <c r="D88" i="1"/>
  <c r="D62" i="1"/>
  <c r="D32" i="1"/>
  <c r="D31" i="1"/>
  <c r="D29" i="1"/>
  <c r="D27" i="1"/>
  <c r="D25" i="1"/>
  <c r="D23" i="1"/>
  <c r="D128" i="1"/>
  <c r="D87" i="1"/>
  <c r="D21" i="1"/>
  <c r="D19" i="1"/>
  <c r="D18" i="1"/>
  <c r="D61" i="1"/>
  <c r="D68" i="1"/>
  <c r="D14" i="1"/>
  <c r="D13" i="1"/>
  <c r="D67" i="1"/>
  <c r="D103" i="1"/>
  <c r="D102" i="1"/>
  <c r="D82" i="1"/>
  <c r="D11" i="1"/>
  <c r="D123" i="1"/>
  <c r="D111" i="1"/>
  <c r="D101" i="1"/>
  <c r="D57" i="1"/>
  <c r="D92" i="1"/>
  <c r="D8" i="1"/>
  <c r="D7" i="1"/>
  <c r="D6" i="1"/>
  <c r="J80" i="1"/>
  <c r="K80" i="1" s="1"/>
  <c r="N80" i="1" s="1"/>
  <c r="F80" i="1" s="1"/>
  <c r="J62" i="2"/>
  <c r="E62" i="2" s="1"/>
  <c r="K62" i="2"/>
  <c r="L62" i="2" s="1"/>
  <c r="N62" i="2" s="1"/>
  <c r="F62" i="2" s="1"/>
  <c r="J39" i="2"/>
  <c r="E39" i="2" s="1"/>
  <c r="J27" i="2"/>
  <c r="E27" i="2" s="1"/>
  <c r="N2" i="1"/>
  <c r="F2" i="1" s="1"/>
  <c r="N54" i="1"/>
  <c r="F54" i="1" s="1"/>
  <c r="N52" i="1"/>
  <c r="F52" i="1" s="1"/>
  <c r="N50" i="1"/>
  <c r="F50" i="1" s="1"/>
  <c r="N84" i="1"/>
  <c r="F84" i="1" s="1"/>
  <c r="N46" i="1"/>
  <c r="F46" i="1" s="1"/>
  <c r="N71" i="1"/>
  <c r="F71" i="1" s="1"/>
  <c r="N44" i="1"/>
  <c r="F44" i="1" s="1"/>
  <c r="N120" i="1"/>
  <c r="F120" i="1" s="1"/>
  <c r="N94" i="1"/>
  <c r="F94" i="1" s="1"/>
  <c r="N131" i="1"/>
  <c r="F131" i="1" s="1"/>
  <c r="N105" i="1"/>
  <c r="F105" i="1" s="1"/>
  <c r="N3" i="1"/>
  <c r="F3" i="1" s="1"/>
  <c r="N4" i="1"/>
  <c r="F4" i="1" s="1"/>
  <c r="N51" i="1"/>
  <c r="F51" i="1" s="1"/>
  <c r="N47" i="1"/>
  <c r="F47" i="1" s="1"/>
  <c r="N45" i="1"/>
  <c r="F45" i="1" s="1"/>
  <c r="N98" i="1"/>
  <c r="F98" i="1" s="1"/>
  <c r="N43" i="1"/>
  <c r="F43" i="1" s="1"/>
  <c r="N41" i="1"/>
  <c r="F41" i="1" s="1"/>
  <c r="N83" i="1"/>
  <c r="F83" i="1" s="1"/>
  <c r="N77" i="1"/>
  <c r="F77" i="1" s="1"/>
  <c r="N28" i="1"/>
  <c r="F28" i="1" s="1"/>
  <c r="N24" i="1"/>
  <c r="F24" i="1" s="1"/>
  <c r="N129" i="1"/>
  <c r="F129" i="1" s="1"/>
  <c r="N22" i="1"/>
  <c r="F22" i="1" s="1"/>
  <c r="N69" i="1"/>
  <c r="F69" i="1" s="1"/>
  <c r="N17" i="1"/>
  <c r="F17" i="1" s="1"/>
  <c r="N16" i="1"/>
  <c r="F16" i="1" s="1"/>
  <c r="N15" i="1"/>
  <c r="F15" i="1" s="1"/>
  <c r="N59" i="1"/>
  <c r="F59" i="1" s="1"/>
  <c r="N60" i="1"/>
  <c r="F60" i="1" s="1"/>
  <c r="N76" i="1"/>
  <c r="F76" i="1" s="1"/>
  <c r="N127" i="1"/>
  <c r="F127" i="1" s="1"/>
  <c r="N66" i="1"/>
  <c r="F66" i="1" s="1"/>
  <c r="N75" i="1"/>
  <c r="F75" i="1" s="1"/>
  <c r="N93" i="1"/>
  <c r="F93" i="1" s="1"/>
  <c r="N9" i="1"/>
  <c r="F9" i="1" s="1"/>
  <c r="N110" i="1"/>
  <c r="F110" i="1" s="1"/>
  <c r="N74" i="1"/>
  <c r="F74" i="1" s="1"/>
  <c r="N5" i="1"/>
  <c r="F5" i="1" s="1"/>
  <c r="N56" i="1"/>
  <c r="F56" i="1" s="1"/>
  <c r="N119" i="1"/>
  <c r="N100" i="1"/>
  <c r="N109" i="1"/>
  <c r="N126" i="1"/>
  <c r="F126" i="1" s="1"/>
  <c r="N81" i="1"/>
  <c r="N96" i="1"/>
  <c r="M2" i="1"/>
  <c r="E2" i="1" s="1"/>
  <c r="J118" i="1"/>
  <c r="K118" i="1" s="1"/>
  <c r="N118" i="1" s="1"/>
  <c r="F118" i="1" s="1"/>
  <c r="M129" i="1"/>
  <c r="E129" i="1" s="1"/>
  <c r="M16" i="1"/>
  <c r="E16" i="1" s="1"/>
  <c r="M76" i="1"/>
  <c r="E76" i="1" s="1"/>
  <c r="M75" i="1"/>
  <c r="E75" i="1" s="1"/>
  <c r="M9" i="1"/>
  <c r="E9" i="1" s="1"/>
  <c r="M56" i="1"/>
  <c r="E56" i="1" s="1"/>
  <c r="M126" i="1"/>
  <c r="E126" i="1" s="1"/>
  <c r="J12" i="1"/>
  <c r="K12" i="1" s="1"/>
  <c r="N12" i="1" s="1"/>
  <c r="F12" i="1" s="1"/>
  <c r="J58" i="1"/>
  <c r="K58" i="1" s="1"/>
  <c r="N58" i="1" s="1"/>
  <c r="F58" i="1" s="1"/>
  <c r="M69" i="1"/>
  <c r="E69" i="1" s="1"/>
  <c r="M59" i="1"/>
  <c r="E59" i="1" s="1"/>
  <c r="M66" i="1"/>
  <c r="E66" i="1" s="1"/>
  <c r="M93" i="1"/>
  <c r="E93" i="1" s="1"/>
  <c r="M74" i="1"/>
  <c r="E74" i="1" s="1"/>
  <c r="M100" i="1"/>
  <c r="E100" i="1" s="1"/>
  <c r="M96" i="1"/>
  <c r="E96" i="1" s="1"/>
  <c r="J116" i="1"/>
  <c r="K116" i="1" s="1"/>
  <c r="N116" i="1" s="1"/>
  <c r="F116" i="1" s="1"/>
  <c r="J10" i="1"/>
  <c r="K10" i="1" s="1"/>
  <c r="N10" i="1" s="1"/>
  <c r="F10" i="1" s="1"/>
  <c r="M3" i="1"/>
  <c r="E3" i="1" s="1"/>
  <c r="J99" i="1"/>
  <c r="K99" i="1" s="1"/>
  <c r="N99" i="1" s="1"/>
  <c r="F99" i="1" s="1"/>
  <c r="I27" i="1"/>
  <c r="J27" i="1" s="1"/>
  <c r="K27" i="1" s="1"/>
  <c r="N27" i="1" s="1"/>
  <c r="F27" i="1" s="1"/>
  <c r="I25" i="1"/>
  <c r="J25" i="1" s="1"/>
  <c r="K25" i="1" s="1"/>
  <c r="N25" i="1" s="1"/>
  <c r="F25" i="1" s="1"/>
  <c r="I128" i="1"/>
  <c r="J128" i="1" s="1"/>
  <c r="K128" i="1" s="1"/>
  <c r="N128" i="1" s="1"/>
  <c r="F128" i="1" s="1"/>
  <c r="I19" i="1"/>
  <c r="J19" i="1" s="1"/>
  <c r="K19" i="1" s="1"/>
  <c r="N19" i="1" s="1"/>
  <c r="F19" i="1" s="1"/>
  <c r="I61" i="1"/>
  <c r="J61" i="1" s="1"/>
  <c r="K61" i="1" s="1"/>
  <c r="N61" i="1" s="1"/>
  <c r="F61" i="1" s="1"/>
  <c r="I14" i="1"/>
  <c r="J14" i="1" s="1"/>
  <c r="K14" i="1" s="1"/>
  <c r="N14" i="1" s="1"/>
  <c r="F14" i="1" s="1"/>
  <c r="I67" i="1"/>
  <c r="J67" i="1" s="1"/>
  <c r="K67" i="1" s="1"/>
  <c r="N67" i="1" s="1"/>
  <c r="F67" i="1" s="1"/>
  <c r="I102" i="1"/>
  <c r="J102" i="1" s="1"/>
  <c r="K102" i="1" s="1"/>
  <c r="N102" i="1" s="1"/>
  <c r="F102" i="1" s="1"/>
  <c r="I11" i="1"/>
  <c r="J11" i="1" s="1"/>
  <c r="K11" i="1" s="1"/>
  <c r="N11" i="1" s="1"/>
  <c r="F11" i="1" s="1"/>
  <c r="I111" i="1"/>
  <c r="J111" i="1" s="1"/>
  <c r="K111" i="1" s="1"/>
  <c r="N111" i="1" s="1"/>
  <c r="F111" i="1" s="1"/>
  <c r="I57" i="1"/>
  <c r="J57" i="1" s="1"/>
  <c r="K57" i="1" s="1"/>
  <c r="N57" i="1" s="1"/>
  <c r="F57" i="1" s="1"/>
  <c r="I8" i="1"/>
  <c r="J8" i="1" s="1"/>
  <c r="K8" i="1" s="1"/>
  <c r="N8" i="1" s="1"/>
  <c r="F8" i="1" s="1"/>
  <c r="I6" i="1"/>
  <c r="J6" i="1" s="1"/>
  <c r="K6" i="1" s="1"/>
  <c r="N6" i="1" s="1"/>
  <c r="F6" i="1" s="1"/>
  <c r="I73" i="1"/>
  <c r="J73" i="1" s="1"/>
  <c r="K73" i="1" s="1"/>
  <c r="N73" i="1" s="1"/>
  <c r="F73" i="1" s="1"/>
  <c r="I86" i="1"/>
  <c r="J86" i="1" s="1"/>
  <c r="K86" i="1" s="1"/>
  <c r="N86" i="1" s="1"/>
  <c r="I115" i="1"/>
  <c r="J115" i="1" s="1"/>
  <c r="K115" i="1" s="1"/>
  <c r="N115" i="1" s="1"/>
  <c r="F115" i="1" s="1"/>
  <c r="M4" i="1"/>
  <c r="J26" i="1"/>
  <c r="K26" i="1" s="1"/>
  <c r="N26" i="1" s="1"/>
  <c r="F26" i="1" s="1"/>
  <c r="I23" i="1"/>
  <c r="J23" i="1" s="1"/>
  <c r="K23" i="1" s="1"/>
  <c r="N23" i="1" s="1"/>
  <c r="F23" i="1" s="1"/>
  <c r="I21" i="1"/>
  <c r="J21" i="1" s="1"/>
  <c r="K21" i="1" s="1"/>
  <c r="N21" i="1" s="1"/>
  <c r="F21" i="1" s="1"/>
  <c r="I18" i="1"/>
  <c r="J18" i="1" s="1"/>
  <c r="K18" i="1" s="1"/>
  <c r="N18" i="1" s="1"/>
  <c r="F18" i="1" s="1"/>
  <c r="I68" i="1"/>
  <c r="J68" i="1" s="1"/>
  <c r="K68" i="1" s="1"/>
  <c r="N68" i="1" s="1"/>
  <c r="F68" i="1" s="1"/>
  <c r="I13" i="1"/>
  <c r="J13" i="1" s="1"/>
  <c r="K13" i="1" s="1"/>
  <c r="N13" i="1" s="1"/>
  <c r="F13" i="1" s="1"/>
  <c r="I103" i="1"/>
  <c r="J103" i="1" s="1"/>
  <c r="K103" i="1" s="1"/>
  <c r="N103" i="1" s="1"/>
  <c r="F103" i="1" s="1"/>
  <c r="I82" i="1"/>
  <c r="J82" i="1" s="1"/>
  <c r="K82" i="1" s="1"/>
  <c r="N82" i="1" s="1"/>
  <c r="F82" i="1" s="1"/>
  <c r="I123" i="1"/>
  <c r="J123" i="1" s="1"/>
  <c r="K123" i="1" s="1"/>
  <c r="N123" i="1" s="1"/>
  <c r="F123" i="1" s="1"/>
  <c r="I101" i="1"/>
  <c r="J101" i="1" s="1"/>
  <c r="K101" i="1" s="1"/>
  <c r="N101" i="1" s="1"/>
  <c r="F101" i="1" s="1"/>
  <c r="I92" i="1"/>
  <c r="J92" i="1" s="1"/>
  <c r="K92" i="1" s="1"/>
  <c r="N92" i="1" s="1"/>
  <c r="F92" i="1" s="1"/>
  <c r="I7" i="1"/>
  <c r="J7" i="1" s="1"/>
  <c r="K7" i="1" s="1"/>
  <c r="N7" i="1" s="1"/>
  <c r="F7" i="1" s="1"/>
  <c r="I91" i="1"/>
  <c r="J91" i="1" s="1"/>
  <c r="K91" i="1" s="1"/>
  <c r="N91" i="1" s="1"/>
  <c r="I65" i="1"/>
  <c r="J65" i="1" s="1"/>
  <c r="K65" i="1" s="1"/>
  <c r="N65" i="1" s="1"/>
  <c r="I107" i="1"/>
  <c r="J107" i="1" s="1"/>
  <c r="K107" i="1" s="1"/>
  <c r="N107" i="1" s="1"/>
  <c r="I122" i="1"/>
  <c r="J122" i="1" s="1"/>
  <c r="K122" i="1" s="1"/>
  <c r="N122" i="1" s="1"/>
  <c r="M17" i="1"/>
  <c r="E17" i="1" s="1"/>
  <c r="M15" i="1"/>
  <c r="E15" i="1" s="1"/>
  <c r="M60" i="1"/>
  <c r="E60" i="1" s="1"/>
  <c r="M127" i="1"/>
  <c r="E127" i="1" s="1"/>
  <c r="M110" i="1"/>
  <c r="E110" i="1" s="1"/>
  <c r="M5" i="1"/>
  <c r="E5" i="1" s="1"/>
  <c r="M119" i="1"/>
  <c r="E119" i="1" s="1"/>
  <c r="M109" i="1"/>
  <c r="E109" i="1" s="1"/>
  <c r="M81" i="1"/>
  <c r="E81" i="1" s="1"/>
  <c r="M51" i="1"/>
  <c r="E51" i="1" s="1"/>
  <c r="M47" i="1"/>
  <c r="E47" i="1" s="1"/>
  <c r="M45" i="1"/>
  <c r="E45" i="1" s="1"/>
  <c r="M98" i="1"/>
  <c r="E98" i="1" s="1"/>
  <c r="M43" i="1"/>
  <c r="E43" i="1" s="1"/>
  <c r="I53" i="1"/>
  <c r="J53" i="1" s="1"/>
  <c r="K53" i="1" s="1"/>
  <c r="N53" i="1" s="1"/>
  <c r="F53" i="1" s="1"/>
  <c r="I78" i="1"/>
  <c r="J78" i="1" s="1"/>
  <c r="K78" i="1" s="1"/>
  <c r="N78" i="1" s="1"/>
  <c r="F78" i="1" s="1"/>
  <c r="I124" i="1"/>
  <c r="J124" i="1" s="1"/>
  <c r="K124" i="1" s="1"/>
  <c r="N124" i="1" s="1"/>
  <c r="F124" i="1" s="1"/>
  <c r="I89" i="1"/>
  <c r="J89" i="1" s="1"/>
  <c r="K89" i="1" s="1"/>
  <c r="N89" i="1" s="1"/>
  <c r="F89" i="1" s="1"/>
  <c r="I132" i="1"/>
  <c r="J132" i="1" s="1"/>
  <c r="K132" i="1" s="1"/>
  <c r="N132" i="1" s="1"/>
  <c r="F132" i="1" s="1"/>
  <c r="I117" i="1"/>
  <c r="J117" i="1" s="1"/>
  <c r="K117" i="1" s="1"/>
  <c r="N117" i="1" s="1"/>
  <c r="F117" i="1" s="1"/>
  <c r="I20" i="1"/>
  <c r="J20" i="1" s="1"/>
  <c r="K20" i="1" s="1"/>
  <c r="N20" i="1" s="1"/>
  <c r="F20" i="1" s="1"/>
  <c r="J125" i="1"/>
  <c r="K125" i="1" s="1"/>
  <c r="N125" i="1" s="1"/>
  <c r="F125" i="1" s="1"/>
  <c r="J108" i="1"/>
  <c r="K108" i="1" s="1"/>
  <c r="N108" i="1" s="1"/>
  <c r="F108" i="1" s="1"/>
  <c r="J90" i="1"/>
  <c r="K90" i="1" s="1"/>
  <c r="N90" i="1" s="1"/>
  <c r="F90" i="1" s="1"/>
  <c r="J64" i="1"/>
  <c r="K64" i="1" s="1"/>
  <c r="N64" i="1" s="1"/>
  <c r="F64" i="1" s="1"/>
  <c r="M48" i="1"/>
  <c r="E48" i="1" s="1"/>
  <c r="J48" i="1"/>
  <c r="K48" i="1" s="1"/>
  <c r="N48" i="1" s="1"/>
  <c r="F48" i="1" s="1"/>
  <c r="I104" i="1"/>
  <c r="J104" i="1" s="1"/>
  <c r="K104" i="1" s="1"/>
  <c r="N104" i="1" s="1"/>
  <c r="F104" i="1" s="1"/>
  <c r="I70" i="1"/>
  <c r="J70" i="1" s="1"/>
  <c r="K70" i="1" s="1"/>
  <c r="N70" i="1" s="1"/>
  <c r="F70" i="1" s="1"/>
  <c r="I37" i="1"/>
  <c r="J37" i="1" s="1"/>
  <c r="K37" i="1" s="1"/>
  <c r="N37" i="1" s="1"/>
  <c r="F37" i="1" s="1"/>
  <c r="I35" i="1"/>
  <c r="J35" i="1" s="1"/>
  <c r="K35" i="1" s="1"/>
  <c r="N35" i="1" s="1"/>
  <c r="F35" i="1" s="1"/>
  <c r="I62" i="1"/>
  <c r="J62" i="1" s="1"/>
  <c r="K62" i="1" s="1"/>
  <c r="N62" i="1" s="1"/>
  <c r="F62" i="1" s="1"/>
  <c r="I32" i="1"/>
  <c r="J32" i="1" s="1"/>
  <c r="K32" i="1" s="1"/>
  <c r="N32" i="1" s="1"/>
  <c r="F32" i="1" s="1"/>
  <c r="I31" i="1"/>
  <c r="J31" i="1" s="1"/>
  <c r="K31" i="1" s="1"/>
  <c r="N31" i="1" s="1"/>
  <c r="F31" i="1" s="1"/>
  <c r="M54" i="1"/>
  <c r="E54" i="1" s="1"/>
  <c r="M52" i="1"/>
  <c r="E52" i="1" s="1"/>
  <c r="M50" i="1"/>
  <c r="E50" i="1" s="1"/>
  <c r="M46" i="1"/>
  <c r="E46" i="1" s="1"/>
  <c r="M71" i="1"/>
  <c r="E71" i="1" s="1"/>
  <c r="M44" i="1"/>
  <c r="E44" i="1" s="1"/>
  <c r="M120" i="1"/>
  <c r="E120" i="1" s="1"/>
  <c r="M94" i="1"/>
  <c r="E94" i="1" s="1"/>
  <c r="M131" i="1"/>
  <c r="E131" i="1" s="1"/>
  <c r="M105" i="1"/>
  <c r="E105" i="1" s="1"/>
  <c r="M41" i="1"/>
  <c r="E41" i="1" s="1"/>
  <c r="J49" i="1"/>
  <c r="K49" i="1" s="1"/>
  <c r="N49" i="1" s="1"/>
  <c r="F49" i="1" s="1"/>
  <c r="J97" i="1"/>
  <c r="K97" i="1" s="1"/>
  <c r="N97" i="1" s="1"/>
  <c r="F97" i="1" s="1"/>
  <c r="I42" i="1"/>
  <c r="J42" i="1" s="1"/>
  <c r="K42" i="1" s="1"/>
  <c r="N42" i="1" s="1"/>
  <c r="F42" i="1" s="1"/>
  <c r="I63" i="1"/>
  <c r="J63" i="1" s="1"/>
  <c r="K63" i="1" s="1"/>
  <c r="N63" i="1" s="1"/>
  <c r="F63" i="1" s="1"/>
  <c r="I40" i="1"/>
  <c r="J40" i="1" s="1"/>
  <c r="K40" i="1" s="1"/>
  <c r="N40" i="1" s="1"/>
  <c r="F40" i="1" s="1"/>
  <c r="I39" i="1"/>
  <c r="J39" i="1" s="1"/>
  <c r="K39" i="1" s="1"/>
  <c r="N39" i="1" s="1"/>
  <c r="F39" i="1" s="1"/>
  <c r="I113" i="1"/>
  <c r="J113" i="1" s="1"/>
  <c r="K113" i="1" s="1"/>
  <c r="N113" i="1" s="1"/>
  <c r="F113" i="1" s="1"/>
  <c r="I38" i="1"/>
  <c r="J38" i="1" s="1"/>
  <c r="K38" i="1" s="1"/>
  <c r="N38" i="1" s="1"/>
  <c r="F38" i="1" s="1"/>
  <c r="I36" i="1"/>
  <c r="J36" i="1" s="1"/>
  <c r="K36" i="1" s="1"/>
  <c r="N36" i="1" s="1"/>
  <c r="F36" i="1" s="1"/>
  <c r="I34" i="1"/>
  <c r="J34" i="1" s="1"/>
  <c r="K34" i="1" s="1"/>
  <c r="N34" i="1" s="1"/>
  <c r="F34" i="1" s="1"/>
  <c r="I33" i="1"/>
  <c r="J33" i="1" s="1"/>
  <c r="K33" i="1" s="1"/>
  <c r="N33" i="1" s="1"/>
  <c r="F33" i="1" s="1"/>
  <c r="I112" i="1"/>
  <c r="J112" i="1" s="1"/>
  <c r="K112" i="1" s="1"/>
  <c r="N112" i="1" s="1"/>
  <c r="F112" i="1" s="1"/>
  <c r="I30" i="1"/>
  <c r="J30" i="1" s="1"/>
  <c r="K30" i="1" s="1"/>
  <c r="N30" i="1" s="1"/>
  <c r="F30" i="1" s="1"/>
  <c r="J130" i="1"/>
  <c r="K130" i="1" s="1"/>
  <c r="N130" i="1" s="1"/>
  <c r="F130" i="1" s="1"/>
  <c r="K78" i="3"/>
  <c r="L78" i="3" s="1"/>
  <c r="N78" i="3" s="1"/>
  <c r="J78" i="3"/>
  <c r="E78" i="3" s="1"/>
  <c r="K71" i="3"/>
  <c r="L71" i="3" s="1"/>
  <c r="N71" i="3" s="1"/>
  <c r="F71" i="3" s="1"/>
  <c r="J71" i="3"/>
  <c r="E71" i="3" s="1"/>
  <c r="K62" i="3"/>
  <c r="L62" i="3" s="1"/>
  <c r="N62" i="3" s="1"/>
  <c r="F62" i="3" s="1"/>
  <c r="J62" i="3"/>
  <c r="E62" i="3" s="1"/>
  <c r="K56" i="3"/>
  <c r="L56" i="3" s="1"/>
  <c r="N56" i="3" s="1"/>
  <c r="J56" i="3"/>
  <c r="E56" i="3" s="1"/>
  <c r="K50" i="3"/>
  <c r="L50" i="3" s="1"/>
  <c r="N50" i="3" s="1"/>
  <c r="F50" i="3" s="1"/>
  <c r="J50" i="3"/>
  <c r="E50" i="3" s="1"/>
  <c r="K42" i="3"/>
  <c r="L42" i="3" s="1"/>
  <c r="N42" i="3" s="1"/>
  <c r="F42" i="3" s="1"/>
  <c r="J42" i="3"/>
  <c r="E42" i="3" s="1"/>
  <c r="K33" i="3"/>
  <c r="L33" i="3" s="1"/>
  <c r="N33" i="3" s="1"/>
  <c r="F33" i="3" s="1"/>
  <c r="J33" i="3"/>
  <c r="E33" i="3" s="1"/>
  <c r="J3" i="3"/>
  <c r="E3" i="3" s="1"/>
  <c r="K65" i="3"/>
  <c r="L65" i="3" s="1"/>
  <c r="N65" i="3" s="1"/>
  <c r="F65" i="3" s="1"/>
  <c r="J15" i="3"/>
  <c r="E15" i="3" s="1"/>
  <c r="K15" i="3"/>
  <c r="L15" i="3" s="1"/>
  <c r="N15" i="3" s="1"/>
  <c r="F15" i="3" s="1"/>
  <c r="K28" i="3"/>
  <c r="L28" i="3" s="1"/>
  <c r="N28" i="3" s="1"/>
  <c r="F28" i="3" s="1"/>
  <c r="J28" i="3"/>
  <c r="E28" i="3" s="1"/>
  <c r="K77" i="3"/>
  <c r="L77" i="3" s="1"/>
  <c r="N77" i="3" s="1"/>
  <c r="F77" i="3" s="1"/>
  <c r="J77" i="3"/>
  <c r="E77" i="3" s="1"/>
  <c r="K26" i="3"/>
  <c r="L26" i="3" s="1"/>
  <c r="N26" i="3" s="1"/>
  <c r="F26" i="3" s="1"/>
  <c r="J26" i="3"/>
  <c r="E26" i="3" s="1"/>
  <c r="K61" i="3"/>
  <c r="L61" i="3" s="1"/>
  <c r="N61" i="3" s="1"/>
  <c r="F61" i="3" s="1"/>
  <c r="J61" i="3"/>
  <c r="E61" i="3" s="1"/>
  <c r="K24" i="3"/>
  <c r="L24" i="3" s="1"/>
  <c r="N24" i="3" s="1"/>
  <c r="F24" i="3" s="1"/>
  <c r="J24" i="3"/>
  <c r="E24" i="3" s="1"/>
  <c r="K23" i="3"/>
  <c r="L23" i="3" s="1"/>
  <c r="N23" i="3" s="1"/>
  <c r="F23" i="3" s="1"/>
  <c r="J23" i="3"/>
  <c r="E23" i="3" s="1"/>
  <c r="K21" i="3"/>
  <c r="L21" i="3" s="1"/>
  <c r="N21" i="3" s="1"/>
  <c r="F21" i="3" s="1"/>
  <c r="J21" i="3"/>
  <c r="E21" i="3" s="1"/>
  <c r="K20" i="3"/>
  <c r="L20" i="3" s="1"/>
  <c r="N20" i="3" s="1"/>
  <c r="F20" i="3" s="1"/>
  <c r="J20" i="3"/>
  <c r="E20" i="3" s="1"/>
  <c r="K18" i="3"/>
  <c r="L18" i="3" s="1"/>
  <c r="N18" i="3" s="1"/>
  <c r="F18" i="3" s="1"/>
  <c r="J18" i="3"/>
  <c r="E18" i="3" s="1"/>
  <c r="K16" i="3"/>
  <c r="L16" i="3" s="1"/>
  <c r="N16" i="3" s="1"/>
  <c r="F16" i="3" s="1"/>
  <c r="J16" i="3"/>
  <c r="E16" i="3" s="1"/>
  <c r="K14" i="3"/>
  <c r="L14" i="3" s="1"/>
  <c r="N14" i="3" s="1"/>
  <c r="F14" i="3" s="1"/>
  <c r="J14" i="3"/>
  <c r="E14" i="3" s="1"/>
  <c r="K12" i="3"/>
  <c r="L12" i="3" s="1"/>
  <c r="N12" i="3" s="1"/>
  <c r="F12" i="3" s="1"/>
  <c r="J12" i="3"/>
  <c r="E12" i="3" s="1"/>
  <c r="K36" i="3"/>
  <c r="L36" i="3" s="1"/>
  <c r="N36" i="3" s="1"/>
  <c r="F36" i="3" s="1"/>
  <c r="J36" i="3"/>
  <c r="E36" i="3" s="1"/>
  <c r="K30" i="3"/>
  <c r="L30" i="3" s="1"/>
  <c r="N30" i="3" s="1"/>
  <c r="F30" i="3" s="1"/>
  <c r="J29" i="3"/>
  <c r="E29" i="3" s="1"/>
  <c r="K9" i="3"/>
  <c r="L9" i="3" s="1"/>
  <c r="N9" i="3" s="1"/>
  <c r="F9" i="3" s="1"/>
  <c r="J10" i="3"/>
  <c r="E10" i="3" s="1"/>
  <c r="K35" i="3"/>
  <c r="L35" i="3" s="1"/>
  <c r="N35" i="3" s="1"/>
  <c r="F35" i="3" s="1"/>
  <c r="J64" i="3"/>
  <c r="E64" i="3" s="1"/>
  <c r="K52" i="3"/>
  <c r="L52" i="3" s="1"/>
  <c r="N52" i="3" s="1"/>
  <c r="F52" i="3" s="1"/>
  <c r="J8" i="3"/>
  <c r="E8" i="3" s="1"/>
  <c r="K76" i="3"/>
  <c r="L76" i="3" s="1"/>
  <c r="N76" i="3" s="1"/>
  <c r="F76" i="3" s="1"/>
  <c r="J40" i="3"/>
  <c r="E40" i="3" s="1"/>
  <c r="K6" i="3"/>
  <c r="L6" i="3" s="1"/>
  <c r="N6" i="3" s="1"/>
  <c r="F6" i="3" s="1"/>
  <c r="J44" i="3"/>
  <c r="E44" i="3" s="1"/>
  <c r="K43" i="3"/>
  <c r="L43" i="3" s="1"/>
  <c r="N43" i="3" s="1"/>
  <c r="J34" i="3"/>
  <c r="E34" i="3" s="1"/>
  <c r="K59" i="3"/>
  <c r="L59" i="3" s="1"/>
  <c r="N59" i="3" s="1"/>
  <c r="J57" i="3"/>
  <c r="E57" i="3" s="1"/>
  <c r="K48" i="3"/>
  <c r="L48" i="3" s="1"/>
  <c r="N48" i="3" s="1"/>
  <c r="J79" i="3"/>
  <c r="E79" i="3" s="1"/>
  <c r="K69" i="3"/>
  <c r="L69" i="3" s="1"/>
  <c r="N69" i="3" s="1"/>
  <c r="J4" i="3"/>
  <c r="E4" i="3" s="1"/>
  <c r="J94" i="2"/>
  <c r="E94" i="2" s="1"/>
  <c r="K94" i="2"/>
  <c r="L94" i="2" s="1"/>
  <c r="N94" i="2" s="1"/>
  <c r="J88" i="2"/>
  <c r="E88" i="2" s="1"/>
  <c r="K88" i="2"/>
  <c r="L88" i="2" s="1"/>
  <c r="N88" i="2" s="1"/>
  <c r="F88" i="2" s="1"/>
  <c r="J80" i="2"/>
  <c r="E80" i="2" s="1"/>
  <c r="K80" i="2"/>
  <c r="L80" i="2" s="1"/>
  <c r="N80" i="2" s="1"/>
  <c r="F80" i="2" s="1"/>
  <c r="J73" i="2"/>
  <c r="E73" i="2" s="1"/>
  <c r="K73" i="2"/>
  <c r="L73" i="2" s="1"/>
  <c r="N73" i="2" s="1"/>
  <c r="J67" i="2"/>
  <c r="E67" i="2" s="1"/>
  <c r="K67" i="2"/>
  <c r="L67" i="2" s="1"/>
  <c r="N67" i="2" s="1"/>
  <c r="F67" i="2" s="1"/>
  <c r="J57" i="2"/>
  <c r="E57" i="2" s="1"/>
  <c r="K57" i="2"/>
  <c r="L57" i="2" s="1"/>
  <c r="N57" i="2" s="1"/>
  <c r="F57" i="2" s="1"/>
  <c r="J43" i="2"/>
  <c r="E43" i="2" s="1"/>
  <c r="K43" i="2"/>
  <c r="L43" i="2" s="1"/>
  <c r="N43" i="2" s="1"/>
  <c r="F43" i="2" s="1"/>
  <c r="J3" i="2"/>
  <c r="E3" i="2" s="1"/>
  <c r="I65" i="2"/>
  <c r="K65" i="2" s="1"/>
  <c r="L65" i="2" s="1"/>
  <c r="N65" i="2" s="1"/>
  <c r="F65" i="2" s="1"/>
  <c r="I10" i="2"/>
  <c r="K10" i="2" s="1"/>
  <c r="L10" i="2" s="1"/>
  <c r="N10" i="2" s="1"/>
  <c r="F10" i="2" s="1"/>
  <c r="I91" i="2"/>
  <c r="K91" i="2" s="1"/>
  <c r="L91" i="2" s="1"/>
  <c r="N91" i="2" s="1"/>
  <c r="F91" i="2" s="1"/>
  <c r="I51" i="2"/>
  <c r="K51" i="2" s="1"/>
  <c r="L51" i="2" s="1"/>
  <c r="N51" i="2" s="1"/>
  <c r="F51" i="2" s="1"/>
  <c r="I7" i="2"/>
  <c r="K7" i="2" s="1"/>
  <c r="L7" i="2" s="1"/>
  <c r="N7" i="2" s="1"/>
  <c r="F7" i="2" s="1"/>
  <c r="I58" i="2"/>
  <c r="K58" i="2" s="1"/>
  <c r="L58" i="2" s="1"/>
  <c r="N58" i="2" s="1"/>
  <c r="F58" i="2" s="1"/>
  <c r="I68" i="2"/>
  <c r="K68" i="2" s="1"/>
  <c r="L68" i="2" s="1"/>
  <c r="N68" i="2" s="1"/>
  <c r="F68" i="2" s="1"/>
  <c r="I97" i="2"/>
  <c r="K97" i="2" s="1"/>
  <c r="L97" i="2" s="1"/>
  <c r="N97" i="2" s="1"/>
  <c r="I84" i="2"/>
  <c r="K84" i="2" s="1"/>
  <c r="L84" i="2" s="1"/>
  <c r="N84" i="2" s="1"/>
  <c r="F84" i="2" s="1"/>
  <c r="K41" i="2"/>
  <c r="L41" i="2" s="1"/>
  <c r="N41" i="2" s="1"/>
  <c r="F41" i="2" s="1"/>
  <c r="J40" i="2"/>
  <c r="E40" i="2" s="1"/>
  <c r="K38" i="2"/>
  <c r="L38" i="2" s="1"/>
  <c r="N38" i="2" s="1"/>
  <c r="F38" i="2" s="1"/>
  <c r="J37" i="2"/>
  <c r="E37" i="2" s="1"/>
  <c r="K61" i="2"/>
  <c r="L61" i="2" s="1"/>
  <c r="N61" i="2" s="1"/>
  <c r="F61" i="2" s="1"/>
  <c r="J79" i="2"/>
  <c r="E79" i="2" s="1"/>
  <c r="K33" i="2"/>
  <c r="L33" i="2" s="1"/>
  <c r="N33" i="2" s="1"/>
  <c r="F33" i="2" s="1"/>
  <c r="J55" i="2"/>
  <c r="E55" i="2" s="1"/>
  <c r="K30" i="2"/>
  <c r="L30" i="2" s="1"/>
  <c r="N30" i="2" s="1"/>
  <c r="F30" i="2" s="1"/>
  <c r="J29" i="2"/>
  <c r="E29" i="2" s="1"/>
  <c r="K26" i="2"/>
  <c r="L26" i="2" s="1"/>
  <c r="N26" i="2" s="1"/>
  <c r="F26" i="2" s="1"/>
  <c r="J25" i="2"/>
  <c r="E25" i="2" s="1"/>
  <c r="K23" i="2"/>
  <c r="L23" i="2" s="1"/>
  <c r="N23" i="2" s="1"/>
  <c r="F23" i="2" s="1"/>
  <c r="J22" i="2"/>
  <c r="E22" i="2" s="1"/>
  <c r="K87" i="2"/>
  <c r="L87" i="2" s="1"/>
  <c r="N87" i="2" s="1"/>
  <c r="F87" i="2" s="1"/>
  <c r="J19" i="2"/>
  <c r="E19" i="2" s="1"/>
  <c r="K16" i="2"/>
  <c r="L16" i="2" s="1"/>
  <c r="N16" i="2" s="1"/>
  <c r="F16" i="2" s="1"/>
  <c r="J15" i="2"/>
  <c r="E15" i="2" s="1"/>
  <c r="K13" i="2"/>
  <c r="L13" i="2" s="1"/>
  <c r="N13" i="2" s="1"/>
  <c r="F13" i="2" s="1"/>
  <c r="J12" i="2"/>
  <c r="E12" i="2" s="1"/>
  <c r="K53" i="2"/>
  <c r="L53" i="2" s="1"/>
  <c r="N53" i="2" s="1"/>
  <c r="F53" i="2" s="1"/>
  <c r="J11" i="2"/>
  <c r="E11" i="2" s="1"/>
  <c r="K86" i="2"/>
  <c r="L86" i="2" s="1"/>
  <c r="N86" i="2" s="1"/>
  <c r="F86" i="2" s="1"/>
  <c r="J54" i="2"/>
  <c r="E54" i="2" s="1"/>
  <c r="K54" i="2"/>
  <c r="L54" i="2" s="1"/>
  <c r="N54" i="2" s="1"/>
  <c r="F54" i="2" s="1"/>
  <c r="J45" i="2"/>
  <c r="E45" i="2" s="1"/>
  <c r="K45" i="2"/>
  <c r="L45" i="2" s="1"/>
  <c r="N45" i="2" s="1"/>
  <c r="F45" i="2" s="1"/>
  <c r="J77" i="2"/>
  <c r="E77" i="2" s="1"/>
  <c r="K77" i="2"/>
  <c r="L77" i="2" s="1"/>
  <c r="N77" i="2" s="1"/>
  <c r="F77" i="2" s="1"/>
  <c r="J9" i="2"/>
  <c r="E9" i="2" s="1"/>
  <c r="K9" i="2"/>
  <c r="L9" i="2" s="1"/>
  <c r="N9" i="2" s="1"/>
  <c r="F9" i="2" s="1"/>
  <c r="J90" i="2"/>
  <c r="E90" i="2" s="1"/>
  <c r="K90" i="2"/>
  <c r="L90" i="2" s="1"/>
  <c r="N90" i="2" s="1"/>
  <c r="F90" i="2" s="1"/>
  <c r="J93" i="2"/>
  <c r="E93" i="2" s="1"/>
  <c r="K93" i="2"/>
  <c r="L93" i="2" s="1"/>
  <c r="N93" i="2" s="1"/>
  <c r="J76" i="2"/>
  <c r="E76" i="2" s="1"/>
  <c r="K76" i="2"/>
  <c r="L76" i="2" s="1"/>
  <c r="N76" i="2" s="1"/>
  <c r="J81" i="2"/>
  <c r="E81" i="2" s="1"/>
  <c r="K81" i="2"/>
  <c r="L81" i="2" s="1"/>
  <c r="N81" i="2" s="1"/>
  <c r="J64" i="2"/>
  <c r="E64" i="2" s="1"/>
  <c r="K64" i="2"/>
  <c r="L64" i="2" s="1"/>
  <c r="N64" i="2" s="1"/>
  <c r="J4" i="2"/>
  <c r="E4" i="2" s="1"/>
  <c r="J121" i="1"/>
  <c r="K121" i="1" s="1"/>
  <c r="N121" i="1" s="1"/>
  <c r="F121" i="1" s="1"/>
  <c r="M121" i="1"/>
  <c r="E121" i="1" s="1"/>
  <c r="J114" i="1"/>
  <c r="K114" i="1" s="1"/>
  <c r="N114" i="1" s="1"/>
  <c r="F114" i="1" s="1"/>
  <c r="M114" i="1"/>
  <c r="E114" i="1" s="1"/>
  <c r="J106" i="1"/>
  <c r="K106" i="1" s="1"/>
  <c r="N106" i="1" s="1"/>
  <c r="M106" i="1"/>
  <c r="E106" i="1" s="1"/>
  <c r="J95" i="1"/>
  <c r="K95" i="1" s="1"/>
  <c r="N95" i="1" s="1"/>
  <c r="F95" i="1" s="1"/>
  <c r="M95" i="1"/>
  <c r="E95" i="1" s="1"/>
  <c r="J85" i="1"/>
  <c r="K85" i="1" s="1"/>
  <c r="N85" i="1" s="1"/>
  <c r="F85" i="1" s="1"/>
  <c r="M85" i="1"/>
  <c r="E85" i="1" s="1"/>
  <c r="J72" i="1"/>
  <c r="K72" i="1" s="1"/>
  <c r="N72" i="1" s="1"/>
  <c r="F72" i="1" s="1"/>
  <c r="M72" i="1"/>
  <c r="E72" i="1" s="1"/>
  <c r="J55" i="1"/>
  <c r="K55" i="1" s="1"/>
  <c r="N55" i="1" s="1"/>
  <c r="F55" i="1" s="1"/>
  <c r="M55" i="1"/>
  <c r="E55" i="1" s="1"/>
  <c r="M77" i="1"/>
  <c r="E77" i="1" s="1"/>
  <c r="I29" i="1"/>
  <c r="J29" i="1" s="1"/>
  <c r="K29" i="1" s="1"/>
  <c r="N29" i="1" s="1"/>
  <c r="F29" i="1" s="1"/>
  <c r="M28" i="1"/>
  <c r="E28" i="1" s="1"/>
  <c r="M84" i="1"/>
  <c r="E84" i="1" s="1"/>
  <c r="I79" i="1"/>
  <c r="J79" i="1" s="1"/>
  <c r="K79" i="1" s="1"/>
  <c r="N79" i="1" s="1"/>
  <c r="F79" i="1" s="1"/>
  <c r="M83" i="1"/>
  <c r="E83" i="1" s="1"/>
  <c r="I88" i="1"/>
  <c r="M24" i="1"/>
  <c r="E24" i="1" s="1"/>
  <c r="I87" i="1"/>
  <c r="J87" i="1" s="1"/>
  <c r="K87" i="1" s="1"/>
  <c r="N87" i="1" s="1"/>
  <c r="F87" i="1" s="1"/>
  <c r="M22" i="1"/>
  <c r="E22" i="1" s="1"/>
  <c r="E4" i="1" l="1"/>
  <c r="M25" i="1"/>
  <c r="E25" i="1" s="1"/>
  <c r="M27" i="1"/>
  <c r="E27" i="1" s="1"/>
  <c r="M117" i="1"/>
  <c r="E117" i="1" s="1"/>
  <c r="M115" i="1"/>
  <c r="E115" i="1" s="1"/>
  <c r="M8" i="1"/>
  <c r="E8" i="1" s="1"/>
  <c r="M102" i="1"/>
  <c r="E102" i="1" s="1"/>
  <c r="M19" i="1"/>
  <c r="E19" i="1" s="1"/>
  <c r="M73" i="1"/>
  <c r="E73" i="1" s="1"/>
  <c r="M111" i="1"/>
  <c r="E111" i="1" s="1"/>
  <c r="M14" i="1"/>
  <c r="E14" i="1" s="1"/>
  <c r="M112" i="1"/>
  <c r="E112" i="1" s="1"/>
  <c r="M38" i="1"/>
  <c r="E38" i="1" s="1"/>
  <c r="M53" i="1"/>
  <c r="E53" i="1" s="1"/>
  <c r="M86" i="1"/>
  <c r="E86" i="1" s="1"/>
  <c r="M6" i="1"/>
  <c r="E6" i="1" s="1"/>
  <c r="M57" i="1"/>
  <c r="E57" i="1" s="1"/>
  <c r="M11" i="1"/>
  <c r="E11" i="1" s="1"/>
  <c r="M67" i="1"/>
  <c r="E67" i="1" s="1"/>
  <c r="M61" i="1"/>
  <c r="E61" i="1" s="1"/>
  <c r="M23" i="1"/>
  <c r="E23" i="1" s="1"/>
  <c r="M87" i="1"/>
  <c r="E87" i="1" s="1"/>
  <c r="M34" i="1"/>
  <c r="E34" i="1" s="1"/>
  <c r="M39" i="1"/>
  <c r="E39" i="1" s="1"/>
  <c r="M20" i="1"/>
  <c r="E20" i="1" s="1"/>
  <c r="M132" i="1"/>
  <c r="E132" i="1" s="1"/>
  <c r="M89" i="1"/>
  <c r="E89" i="1" s="1"/>
  <c r="M124" i="1"/>
  <c r="E124" i="1" s="1"/>
  <c r="M78" i="1"/>
  <c r="E78" i="1" s="1"/>
  <c r="M122" i="1"/>
  <c r="E122" i="1" s="1"/>
  <c r="M107" i="1"/>
  <c r="E107" i="1" s="1"/>
  <c r="M65" i="1"/>
  <c r="E65" i="1" s="1"/>
  <c r="M91" i="1"/>
  <c r="E91" i="1" s="1"/>
  <c r="M7" i="1"/>
  <c r="E7" i="1" s="1"/>
  <c r="M92" i="1"/>
  <c r="E92" i="1" s="1"/>
  <c r="M101" i="1"/>
  <c r="E101" i="1" s="1"/>
  <c r="M123" i="1"/>
  <c r="E123" i="1" s="1"/>
  <c r="M82" i="1"/>
  <c r="E82" i="1" s="1"/>
  <c r="M103" i="1"/>
  <c r="E103" i="1" s="1"/>
  <c r="M13" i="1"/>
  <c r="E13" i="1" s="1"/>
  <c r="M68" i="1"/>
  <c r="E68" i="1" s="1"/>
  <c r="M18" i="1"/>
  <c r="E18" i="1" s="1"/>
  <c r="M128" i="1"/>
  <c r="E128" i="1" s="1"/>
  <c r="M21" i="1"/>
  <c r="E21" i="1" s="1"/>
  <c r="M88" i="1"/>
  <c r="E88" i="1" s="1"/>
  <c r="J88" i="1"/>
  <c r="K88" i="1" s="1"/>
  <c r="N88" i="1" s="1"/>
  <c r="F88" i="1" s="1"/>
  <c r="M42" i="1"/>
  <c r="E42" i="1" s="1"/>
  <c r="M32" i="1"/>
  <c r="E32" i="1" s="1"/>
  <c r="M35" i="1"/>
  <c r="E35" i="1" s="1"/>
  <c r="M70" i="1"/>
  <c r="E70" i="1" s="1"/>
  <c r="M40" i="1"/>
  <c r="E40" i="1" s="1"/>
  <c r="M79" i="1"/>
  <c r="E79" i="1" s="1"/>
  <c r="M29" i="1"/>
  <c r="E29" i="1" s="1"/>
  <c r="M30" i="1"/>
  <c r="E30" i="1" s="1"/>
  <c r="M33" i="1"/>
  <c r="E33" i="1" s="1"/>
  <c r="M36" i="1"/>
  <c r="E36" i="1" s="1"/>
  <c r="M113" i="1"/>
  <c r="E113" i="1" s="1"/>
  <c r="M63" i="1"/>
  <c r="E63" i="1" s="1"/>
  <c r="M31" i="1"/>
  <c r="E31" i="1" s="1"/>
  <c r="M62" i="1"/>
  <c r="E62" i="1" s="1"/>
  <c r="M37" i="1"/>
  <c r="E37" i="1" s="1"/>
  <c r="M104" i="1"/>
  <c r="E104" i="1" s="1"/>
  <c r="J84" i="2"/>
  <c r="E84" i="2" s="1"/>
  <c r="J97" i="2"/>
  <c r="E97" i="2" s="1"/>
  <c r="J68" i="2"/>
  <c r="E68" i="2" s="1"/>
  <c r="J58" i="2"/>
  <c r="E58" i="2" s="1"/>
  <c r="J7" i="2"/>
  <c r="E7" i="2" s="1"/>
  <c r="J51" i="2"/>
  <c r="E51" i="2" s="1"/>
  <c r="J91" i="2"/>
  <c r="E91" i="2" s="1"/>
  <c r="J10" i="2"/>
  <c r="E10" i="2" s="1"/>
  <c r="J65" i="2"/>
  <c r="E65" i="2" s="1"/>
</calcChain>
</file>

<file path=xl/sharedStrings.xml><?xml version="1.0" encoding="utf-8"?>
<sst xmlns="http://schemas.openxmlformats.org/spreadsheetml/2006/main" count="389" uniqueCount="322">
  <si>
    <t>Thang_A: 7   (5,450, 800,937,595.9, 755,973,932.3, 42,022,082.1)</t>
  </si>
  <si>
    <t>Thang_A: 8   (6,109, 900,110,120.6, 844,412,549.9, 27,920,113.1)</t>
  </si>
  <si>
    <t>Thang_A: 9   (6,001, 921,144,808.6, 856,291,333.3, 27,467,900.4)</t>
  </si>
  <si>
    <t>MA_CSKCB: 68720  (2,072, 534,712,397.3, 490,266,368, 38,337,158.7)</t>
  </si>
  <si>
    <t>MA_CSKCB: 68721  (766, 55,842,060.1, 55,842,060.1, 697,941)</t>
  </si>
  <si>
    <t>MA_CSKCB: 68722  (454, 47,393,192.9, 46,875,558.6, 496,930.9)</t>
  </si>
  <si>
    <t>MA_CSKCB: 68723  (753, 69,796,789.5, 69,796,789.5, 202,857.5)</t>
  </si>
  <si>
    <t>MA_CSKCB: 68724  (123, 6,413,142, 6,413,142, 384,413)</t>
  </si>
  <si>
    <t>MA_CSKCB: 68725  (204, 12,137,774, 12,137,774, 173,320)</t>
  </si>
  <si>
    <t>MA_CSKCB: 68726  (100, 6,278,235, 6,278,235, 195,990)</t>
  </si>
  <si>
    <t>MA_CSKCB: 68727  (112, 8,571,413, 8,571,413, 64,543)</t>
  </si>
  <si>
    <t>MA_CSKCB: 68728  (221, 13,994,935, 13,994,935, 142,810)</t>
  </si>
  <si>
    <t>MA_CSKCB: 68729  (127, 9,440,100.4, 9,440,100.4, )</t>
  </si>
  <si>
    <t>MA_CSKCB: 68730  (136, 11,333,655, 11,333,655, 386,430)</t>
  </si>
  <si>
    <t>MA_CSKCB: 68731  (122, 7,687,396.1, 7,687,396.1, 273,288.8)</t>
  </si>
  <si>
    <t>MA_CSKCB: 68732  (9, 570,403, 570,403, 82,160)</t>
  </si>
  <si>
    <t>MA_CSKCB: 68733  (118, 8,757,137, 8,757,137, 223,965)</t>
  </si>
  <si>
    <t>MA_CSKCB: 68734  (133, 8,008,965.7, 8,008,965.7, 360,274.3)</t>
  </si>
  <si>
    <t>MA_CSKCB: 68720  (2,170, 584,603,931.2, 529,288,545.7, 25,589,856.7)</t>
  </si>
  <si>
    <t>MA_CSKCB: 68721  (773, 59,400,757.9, 59,400,757.9, 1,155,874.3)</t>
  </si>
  <si>
    <t>MA_CSKCB: 68722  (540, 58,311,727.8, 57,929,542.6, 465,004.9)</t>
  </si>
  <si>
    <t>MA_CSKCB: 68723  (794, 68,673,189.7, 68,673,189.7, 162,447.3)</t>
  </si>
  <si>
    <t>MA_CSKCB: 68724  (159, 9,161,838, 9,161,838, 196,945)</t>
  </si>
  <si>
    <t>MA_CSKCB: 68725  (233, 16,897,946.1, 16,897,946.1, 60,826.9)</t>
  </si>
  <si>
    <t>MA_CSKCB: 68726  (166, 10,685,440, 10,685,440, )</t>
  </si>
  <si>
    <t>MA_CSKCB: 68727  (169, 14,655,224, 14,655,224, )</t>
  </si>
  <si>
    <t>MA_CSKCB: 68728  (325, 20,489,696, 20,489,696, 81,675)</t>
  </si>
  <si>
    <t>MA_CSKCB: 68729  (159, 12,060,746.2, 12,060,746.2, 34,020)</t>
  </si>
  <si>
    <t>MA_CSKCB: 68730  (147, 13,975,213, 13,975,213, 103,788)</t>
  </si>
  <si>
    <t>MA_CSKCB: 68731  (154, 9,198,108.7, 9,198,108.7, 54,275)</t>
  </si>
  <si>
    <t>MA_CSKCB: 68732  (8, 639,351, 639,351, )</t>
  </si>
  <si>
    <t>MA_CSKCB: 68733  (154, 11,162,033, 11,162,033, )</t>
  </si>
  <si>
    <t>MA_CSKCB: 68734  (158, 10,194,918, 10,194,918, 15,400)</t>
  </si>
  <si>
    <t>MA_CSKCB: 68720  (2,129, 617,967,318.2, 554,351,228.1, 25,763,558.4)</t>
  </si>
  <si>
    <t>MA_CSKCB: 68721  (653, 47,729,275, 47,729,275, 604,486)</t>
  </si>
  <si>
    <t>MA_CSKCB: 68722  (592, 61,071,453.5, 59,834,068.3, 54,670)</t>
  </si>
  <si>
    <t>MA_CSKCB: 68723  (656, 60,652,083, 60,652,083, 74,970)</t>
  </si>
  <si>
    <t>MA_CSKCB: 68724  (196, 13,152,465, 13,152,465, 16,380)</t>
  </si>
  <si>
    <t>MA_CSKCB: 68725  (242, 15,545,234, 15,545,234, 45,045)</t>
  </si>
  <si>
    <t>MA_CSKCB: 68726  (167, 11,154,555, 11,154,555, 101,775)</t>
  </si>
  <si>
    <t>MA_CSKCB: 68727  (253, 18,969,063, 18,969,063, )</t>
  </si>
  <si>
    <t>MA_CSKCB: 68728  (362, 21,426,247, 21,426,247, 35,690)</t>
  </si>
  <si>
    <t>MA_CSKCB: 68729  (113, 8,409,946.7, 8,409,946.7, 605,966)</t>
  </si>
  <si>
    <t>MA_CSKCB: 68730  (108, 9,652,964, 9,652,964, 3,120)</t>
  </si>
  <si>
    <t>MA_CSKCB: 68731  (194, 13,140,131.2, 13,140,131.2, 82,800)</t>
  </si>
  <si>
    <t>MA_CSKCB: 68732  (8, 491,080, 491,080, 39,740)</t>
  </si>
  <si>
    <t>MA_CSKCB: 68733  (190, 13,856,928, 13,856,928, )</t>
  </si>
  <si>
    <t>MA_CSKCB: 68734  (138, 7,926,065, 7,926,065, 39,700)</t>
  </si>
  <si>
    <t>Ghi_Chu:   (1,824, 378,242,213, 350,617,510.1, 4,245,404.2)</t>
  </si>
  <si>
    <t>Ghi_Chu:  Y Lệnh Sau Ngày Ra Viện  (1, 69,070.7, 55,256.6, 138,925)</t>
  </si>
  <si>
    <t>Ghi_Chu: 1 Ngày Giường Lớn Hơn 4h  (1, 378,371.1, 302,696.9, 139,098.3)</t>
  </si>
  <si>
    <t>Ghi_Chu: Áp Sai Giá Ngày Giường  (12, 2,418,756.1, 2,115,608.6, 358,497.4)</t>
  </si>
  <si>
    <t>Ghi_Chu: Bệnh Nhân Khám 2 Ngày Liên Tiếp  (1, 398,399.8, 318,719.9, 24,400)</t>
  </si>
  <si>
    <t>Ghi_Chu: bệnh nhẹ  (6, 4,394,632.4, 3,825,905.9, 1,527,964.4)</t>
  </si>
  <si>
    <t>Ghi_Chu: CĐ dịch vụ đúng, xem lại HSBA ?  (5, 6,209,169.2, 6,006,142.9, 2,183,579.2)</t>
  </si>
  <si>
    <t>Ghi_Chu: Chỉ Định Thuốc Không Phù Hợp Chẩn Đoán  (56, 9,861,422.2, 9,562,763.5, 1,069,543)</t>
  </si>
  <si>
    <t>Ghi_Chu: Chỉ Định Thuốc Quá Liều   (8, 1,540,411.4, 1,471,902.8, 33,234.2)</t>
  </si>
  <si>
    <t>Ghi_Chu: Chỉ Định Xn Acid Uric Không Đúng  (1, 477,411.1, 477,411.1, 21,756.3)</t>
  </si>
  <si>
    <t>Ghi_Chu: Chưa map thuốc tê  (1, 3,380,813.5, 3,380,813.5, 1,209,162.4)</t>
  </si>
  <si>
    <t>Ghi_Chu: Chuyển Tuyến Sai Quy Định  (2, , , 61,000)</t>
  </si>
  <si>
    <t>Ghi_Chu: Công Khám Không Hợp Lý  (4, 160,160, 160,160, 122,000)</t>
  </si>
  <si>
    <t>Ghi_Chu: dài ngày  (28, 24,819,451.7, 21,256,180.3, 8,763,378.1)</t>
  </si>
  <si>
    <t>Ghi_Chu: Đề Nghị Tiền Khám Trên 1 Chuyên Khoa Sai Quy Định  (2, 288,123.1, 288,123.1, 42,954.2)</t>
  </si>
  <si>
    <t>Ghi_Chu: Điện châm nhiều lần 1 ngày  (15, 20,661,030.7, 19,438,098.8, 6,584,948)</t>
  </si>
  <si>
    <t>Ghi_Chu: Giá Cao Hơn Giá Hóa Đơn  (9, 12,859,330.7, 10,669,025.8, 864,153.1)</t>
  </si>
  <si>
    <t>Ghi_Chu: Giá Cao Hơn Giá Hóa Đơn;Số Lần Khí Dung Nhiều Hơn Thuốc Đề Nghị  (2, 2,453,508.9, 2,453,508.9, 354,534.5)</t>
  </si>
  <si>
    <t>Ghi_Chu: Giá Cao Hơn Giá Hóa Đơn;Sử Dụng Kim Luồn Không Hợp Lý  (3, 4,413,760.8, 3,816,737.4, 209,002.9)</t>
  </si>
  <si>
    <t>Ghi_Chu: Không Có Kích Thước Vết Thương  (12, 14,459,564.2, 12,817,606.1, 2,042,339.7)</t>
  </si>
  <si>
    <t>Ghi_Chu: Kim Tiền Thảo Chống Chỉ Định Trên Bệnh Nhân Đái Tháo Đường  (1, 329,683.7, 263,746.9, 15,200)</t>
  </si>
  <si>
    <t>Ghi_Chu: Mebilax 7,5mg Ccđ Loét Dạ Dày,  Suy Gan ,Thận  (1, 151,062.3, 151,062.3, 3,325.5)</t>
  </si>
  <si>
    <t>Ghi_Chu: Melanov - M Ccđ Bệnh Phổi Tắc Nghẽn, Suy Tim, Mạch Vành..  (1, 497,975.9, 473,077.1, 216,894.1)</t>
  </si>
  <si>
    <t>Ghi_Chu: Ngày Giường Sinh Thường Cao  (16, 19,860,314, 16,998,293.4, 3,226,179.4)</t>
  </si>
  <si>
    <t>Ghi_Chu: sai ngày  (1, 943,861, 755,088.8, 69,936.1)</t>
  </si>
  <si>
    <t>Ghi_Chu: Số Lần Khí Dung Nhiều Hơn Thuốc Đề Nghị  (1, 1,183,703, 946,962.4, 156,349)</t>
  </si>
  <si>
    <t>Ghi_Chu: Sử Dụng Kim Luồn Không Hợp Lý  (5, 3,208,837.6, 2,755,903.4, 178,112)</t>
  </si>
  <si>
    <t>Ghi_Chu: Tách Lượt Khám  (3, 371,970.7, 322,332.9, 85,479.7)</t>
  </si>
  <si>
    <t>Ghi_Chu: Thẻ Sai Nơi Đăng Ký  (1, , , 108,215)</t>
  </si>
  <si>
    <t>Ghi_Chu: Thiếu Y Lệnh  (6, 6,455,338.6, 5,960,958.9, 742,315.4)</t>
  </si>
  <si>
    <t>Ghi_Chu: Thuốc Dưỡng Cốt Hoàn Chống Chỉ Định Khi Bệnh Nhân Bị Rối Loạn Tiêu Hóa.  (6, 585,382.9, 550,349.3, 426,745.5)</t>
  </si>
  <si>
    <t>Ghi_Chu: Thuốc Neotazin Mr Không Phù Hợp Chẩn Đoán  (1, 162,181.9, 162,181.9, 23,718.1)</t>
  </si>
  <si>
    <t>Ghi_Chu: Thuốc Ngoài Danh Mục  (1, 286,635.4, 286,635.4, 23,796.8)</t>
  </si>
  <si>
    <t>Ghi_Chu: Thuốc Omeprazol Không Đúng, Thuốc Tusligo Chẩn Đoán Chưa Phù Hợp  (1, 1,030,359.2, 824,287.4, 148,400.6)</t>
  </si>
  <si>
    <t>Ghi_Chu: Thuốc Sai Đường Dùng  (4, 1,091,877.6, 1,073,084.5, 813,889.5)</t>
  </si>
  <si>
    <t>Ghi_Chu: Thuốc Tusligo Chẩn Đoán Chưa Phù Hợp  (6, 2,667,867.9, 2,535,368.9, 547,201)</t>
  </si>
  <si>
    <t>Ghi_Chu: Trùng Công Khám Ngoại Trú  (1, , , 30,500)</t>
  </si>
  <si>
    <t>Ghi_Chu: Vết Thương Ở Tay Chân, Thanh Toán Vết Thương Đầu Mặt Cổ  (1, 154,592, 146,862.4, 180,115.8)</t>
  </si>
  <si>
    <t>Ghi_Chu: Vtyt Trong Gói Thủ Thuật  (1, 101,810, 101,810, 23,910)</t>
  </si>
  <si>
    <t>Ghi_Chu: Xn Bộ Mỡ Máu Chỉ 3 Tháng 1 Lần  (1, 285,170, 228,136, 60,424)</t>
  </si>
  <si>
    <t>Ghi_Chu: Y Lệnh Không Rõ Ràng  (6, 5,140,848.4, 3,978,728.9, 403,601.4)</t>
  </si>
  <si>
    <t>Ghi_Chu: Y Lệnh Trước Ngày Vào Viện  (1, 398,993.5, 398,993.5, 149,100)</t>
  </si>
  <si>
    <t>Ghi_Chu:   (752, 54,737,805, 54,737,805, 156,792.1)</t>
  </si>
  <si>
    <t>Ghi_Chu: Chẩn Đoán Không Phù Hợp, thuốc tiểu đường  (1, 137,045.1, 137,045.1, 114,832.3)</t>
  </si>
  <si>
    <t>Ghi_Chu: Chỉ Định Thuốc Không Phù Hợp Chẩn Đoán  (1, 51,812.8, 51,812.8, 11,244.7)</t>
  </si>
  <si>
    <t>Ghi_Chu: Chỉ Định Thuốc Quá Liều  (3, 241,869.2, 241,869.2, 95,710.8)</t>
  </si>
  <si>
    <t>Ghi_Chu: Chỉ Định Thuốc Quá Liều   (4, 594,441, 594,441, 112,808)</t>
  </si>
  <si>
    <t>Ghi_Chu: Chuyển Tuyến Sai Quy Định  (3, , , 82,500)</t>
  </si>
  <si>
    <t>Ghi_Chu: Melanov_M_Ccđ Bn Đtđ Tuyp 1  (1, 51,587, 51,587, 114,183)</t>
  </si>
  <si>
    <t>Ghi_Chu: Thuốc  Neutrifore 3b Chỉ Định Không Đúng  (1, 27,500, 27,500, 9,870)</t>
  </si>
  <si>
    <t>Ghi_Chu:   (439, 45,914,616, 45,409,901.6, )</t>
  </si>
  <si>
    <t>Ghi_Chu: Chỉ Định Thuốc Không Phù Hợp Chẩn Đoán  (7, 626,080.3, 626,080.3, 57,330)</t>
  </si>
  <si>
    <t>Ghi_Chu: Chỉ Định Thuốc Quá Liều   (3, 396,575.4, 396,575.4, 109,094.9)</t>
  </si>
  <si>
    <t>Ghi_Chu: Chuẩn Đoán Không Phù Hợp, ko đúng  (1, 64,599.9, 51,679.9, 129,216)</t>
  </si>
  <si>
    <t>Ghi_Chu: Đào Tuấn Anh khám bệnh  (1, 57,889.7, 57,889.7, 27,500)</t>
  </si>
  <si>
    <t>Ghi_Chu: Thẻ Sai Giới Tính;  (1, , , 105,750)</t>
  </si>
  <si>
    <t>Ghi_Chu: Thuốc Tusligo Chẩn Đoán Chưa Phù Hợp  (2, 333,431.7, 333,431.7, 68,040)</t>
  </si>
  <si>
    <t>Ghi_Chu:   (745, 69,231,352, 69,231,352, 8,485)</t>
  </si>
  <si>
    <t>Ghi_Chu: Alpha Chymotrypsin Chỉ Định Điều Trị Không Phù Hợp  (1, 107,947.4, 107,947.4, 15,422.6)</t>
  </si>
  <si>
    <t>Ghi_Chu: Chỉ Định Thuốc Không Phù Hợp Chẩn Đoán  (1, 96,580.6, 96,580.6, 9,889.4)</t>
  </si>
  <si>
    <t>Ghi_Chu: Chỉ Định Thuốc Quá Liều   (1, 75,685, 75,685, 4,935)</t>
  </si>
  <si>
    <t>Ghi_Chu: Thuốc Tusligo Chẩn Đoán Chưa Phù Hợp  (3, 234,353.8, 234,353.8, 72,911.2)</t>
  </si>
  <si>
    <t>Ghi_Chu:   (110, 6,111,497, 6,111,497, )</t>
  </si>
  <si>
    <t>Ghi_Chu: Chỉ Định Thuốc Không Phù Hợp Chẩn Đoán  (9, 301,645, 301,645, 182,715)</t>
  </si>
  <si>
    <t>Ghi_Chu:   (200, 11,997,424, 11,997,424, )</t>
  </si>
  <si>
    <t>Ghi_Chu: Thuốc Ngoài Danh Mục  (2, 140,350, 140,350, 71,820)</t>
  </si>
  <si>
    <t>Ghi_Chu:   (94, 6,010,495, 6,010,495, )</t>
  </si>
  <si>
    <t>Ghi_Chu: Biviantac Chỉ Định Thuốc Chưa Đúng  (2, 100,010, 100,010, 97,500)</t>
  </si>
  <si>
    <t>Ghi_Chu: Chỉ Định Thuốc Không Phù Hợp Chẩn Đoán  (1, 29,510, 29,510, 14,700)</t>
  </si>
  <si>
    <t>Ghi_Chu: Thuốc Ngoài Danh Mục  (3, 138,220, 138,220, 83,790)</t>
  </si>
  <si>
    <t>Ghi_Chu:   (108, 8,318,463, 8,318,463, )</t>
  </si>
  <si>
    <t>Ghi_Chu: Thuốc Ngoài Danh Mục  (3, 252,950, 252,950, 6,093)</t>
  </si>
  <si>
    <t>Ghi_Chu:   (216, 13,783,895, 13,783,895, )</t>
  </si>
  <si>
    <t>Ghi_Chu: Chỉ Định Thuốc Không Phù Hợp Chẩn Đoán  (1, 30,620, 30,620, 14,700)</t>
  </si>
  <si>
    <t>Ghi_Chu: Chỉ Định Thuốc Quá Liều   (1, 30,620, 30,620, 3,120)</t>
  </si>
  <si>
    <t>Ghi_Chu: Thẻ Sai Giới Tính;  (1, , , 27,500)</t>
  </si>
  <si>
    <t>Ghi_Chu: Thuốc Ngoài Danh Mục  (1, 119,180, 119,180, 23,990)</t>
  </si>
  <si>
    <t>Ghi_Chu:   (127, 9,440,100.4, 9,440,100.4, )</t>
  </si>
  <si>
    <t>Ghi_Chu:   (132, 11,240,575, 11,240,575, )</t>
  </si>
  <si>
    <t>Ghi_Chu: Bệnh Nhân Khám 2 Ngày Liên Tiếp  (1, , , 27,500)</t>
  </si>
  <si>
    <t>Ghi_Chu: Chỉ Định Thuốc Không Phù Hợp Chẩn Đoán  (1, 93,080, 93,080, 35,700)</t>
  </si>
  <si>
    <t>Ghi_Chu: Mã Thẻ Không Có Dữ Liệu Thẻ;  (1, , , 134,810)</t>
  </si>
  <si>
    <t>Ghi_Chu: Thẻ Sai Giới Tính;  (1, , , 188,420)</t>
  </si>
  <si>
    <t>Ghi_Chu:   (116, 7,401,356.6, 7,401,356.6, 65,301.3)</t>
  </si>
  <si>
    <t>Ghi_Chu: Chỉ Định Thuốc Không Phù Hợp Chẩn Đoán  (5, 230,555.5, 230,555.5, 177,257.5)</t>
  </si>
  <si>
    <t>Ghi_Chu:   (5, 386,000, 386,000, )</t>
  </si>
  <si>
    <t>Ghi_Chu: Thuốc Ngoài Danh Mục  (4, 184,403, 184,403, 82,160)</t>
  </si>
  <si>
    <t>Ghi_Chu:   (109, 8,172,587, 8,172,587, )</t>
  </si>
  <si>
    <t>Ghi_Chu: Chỉ Định Thuốc Không Phù Hợp Chẩn Đoán  (3, 188,690, 188,690, 20,475)</t>
  </si>
  <si>
    <t>Ghi_Chu: Thuốc Ngoài Danh Mục  (6, 395,860, 395,860, 203,490)</t>
  </si>
  <si>
    <t>Ghi_Chu:   (126, 7,585,386, 7,585,386, 6,386)</t>
  </si>
  <si>
    <t>Ghi_Chu: Chỉ Định Thuốc Quá Liều   (1, 129,485, 129,485, 3,500)</t>
  </si>
  <si>
    <t>Ghi_Chu: Dvkt Không Phù Hợp  (1, 54,840, 54,840, 124,600)</t>
  </si>
  <si>
    <t>Ghi_Chu: Dvkt Không Phù Hợp; ko đúng  (1, 74,750, 74,750, 124,600)</t>
  </si>
  <si>
    <t>Ghi_Chu: Thuốc Ngoài Danh Mục  (2, 137,004.6, 137,004.6, 3,818.4)</t>
  </si>
  <si>
    <t>Ghi_Chu: Thuốc Ngoài Danh Mục   (1, 27,500, 27,500, 27,000)</t>
  </si>
  <si>
    <t>Ghi_Chu:   (1,922, 427,260,307.3, 394,790,388.8, 3,370,429.6)</t>
  </si>
  <si>
    <t>Ghi_Chu:  Y Lệnh Sau Ngày Ra Viện  (2, 1,514,285.1, 1,211,428.1, 278,377.4)</t>
  </si>
  <si>
    <t>Ghi_Chu: Áp Sai Giá Ngày Giường  (4, 827,225, 770,987.9, 236,839)</t>
  </si>
  <si>
    <t>Ghi_Chu: Bệnh Áp Ngày Giường Hồi Sức Cấp Cứu Không Hợp Lý  (1, 196,266.2, 157,013, 106,320)</t>
  </si>
  <si>
    <t>Ghi_Chu: Bệnh Nhân Khám 2 Ngày Liên Tiếp  (2, , , 61,000)</t>
  </si>
  <si>
    <t>Ghi_Chu: bệnh nhẹ  (7, 7,097,893.9, 5,888,930.3, 1,505,092.1)</t>
  </si>
  <si>
    <t>Ghi_Chu: Chỉ Định Thuốc Không Phù Hợp Chẩn Đoán  (108, 18,652,635.3, 17,397,279.8, 1,770,190.1)</t>
  </si>
  <si>
    <t>Ghi_Chu: Chỉ Định Thuốc Quá Liều   (7, 1,337,459.9, 1,259,749.9, 15,228.2)</t>
  </si>
  <si>
    <t>Ghi_Chu: Chi Phí Vận Chuyển Vượt Quá Mức Giá Quy Định  (1, 415,974, 415,974, 16,306)</t>
  </si>
  <si>
    <t>Ghi_Chu: Cho Thuốc Trùng Thuốc Với Lượt Khám Trước Khi Chưa Hết Thuốc  (1, 130,460.2, 130,460.2, 42,102.5)</t>
  </si>
  <si>
    <t>Ghi_Chu: Chuyển Tuyến Sai Quy Định  (3, , , 91,500)</t>
  </si>
  <si>
    <t>Ghi_Chu: dài ngày  (47, 59,597,212, 49,035,400.9, 8,726,902.4)</t>
  </si>
  <si>
    <t>Ghi_Chu: dài ngày, Giá Cao Hơn Giá Hóa Đơn  (4, 12,329,226.6, 9,863,381.3, 1,019,487.5)</t>
  </si>
  <si>
    <t>Ghi_Chu: Đề Nghị Tiền Khám Trên 1 Chuyên Khoa Sai Quy Định  (1, 144,950.2, 144,950.2, 21,350)</t>
  </si>
  <si>
    <t>Ghi_Chu: Điện châm nhiều lần 1 ngày  (11, 15,316,108.8, 13,825,396.9, 3,095,759)</t>
  </si>
  <si>
    <t>Ghi_Chu: Dvkt Sai Tên  (1, 30,403.6, 30,403.6, 69,296.4)</t>
  </si>
  <si>
    <t>Ghi_Chu: Dvkt Sai Tên, Chụp Xquang sọ thẳng nghiêng  (3, 2,094,310.6, 1,675,448.5, 283,468.2)</t>
  </si>
  <si>
    <t>Ghi_Chu: Giá Cao Hơn Giá Hóa Đơn  (6, 4,381,608.3, 4,006,310.1, 204,667.1)</t>
  </si>
  <si>
    <t>Ghi_Chu: Giá Cao Hơn Giá Hóa Đơn;Khí Dung Không Có Thuốc  (1, 1,615,161.6, 1,615,161.6, 132,015.2)</t>
  </si>
  <si>
    <t>Ghi_Chu: Giá Cao Hơn Giá Hóa Đơn;Số Lần Khí Dung Nhiều Hơn Thuốc Đề Nghị  (1, 1,436,319.8, 1,436,319.8, 160,912.2)</t>
  </si>
  <si>
    <t>Ghi_Chu: Kê Đơn Quá 10 Ngày Đối Với Chế Phẩm Yhct  (2, 759,012.4, 759,012.4, 50,664.6)</t>
  </si>
  <si>
    <t>Ghi_Chu: Khí Dung Không Có Thuốc  (1, 1,106,047.3, 884,837.8, 92,838.2)</t>
  </si>
  <si>
    <t>Ghi_Chu: Không Có Kích Thước Vết Thương  (5, 4,819,656.8, 3,911,152.5, 586,301.2)</t>
  </si>
  <si>
    <t>Ghi_Chu: Ngày Giường Sinh Thường Cao  (6, 8,410,257, 6,728,205.6, 715,680)</t>
  </si>
  <si>
    <t>Ghi_Chu: Nữ Hộ Sinh Khám Bệnh  (1, , , 30,500)</t>
  </si>
  <si>
    <t>Ghi_Chu: Số Lần Khí Dung Nhiều Hơn Thuốc Đề Nghị  (1, 648,596, 648,596, 61,200)</t>
  </si>
  <si>
    <t>Ghi_Chu: Test Ns1ag Không Phù Hợp  (1, 215,112.1, 172,089.7, 104,378.3)</t>
  </si>
  <si>
    <t>Ghi_Chu: Thanh Toán Tiền Xăng Chuyển Viện Không Đúng Qui Định  (1, 30,500, 30,500, 178,480)</t>
  </si>
  <si>
    <t>Ghi_Chu: Thiếu Y Lệnh  (3, 4,534,055.6, 3,434,420.6, 312,171.4)</t>
  </si>
  <si>
    <t>Ghi_Chu: Thuốc Tusligo Chẩn Đoán Chưa Phù Hợp  (2, 273,018.5, 273,018.5, 34,125.5)</t>
  </si>
  <si>
    <t>Ghi_Chu: Tiêm Bắp Không Thanh Toán Nội Trú;Giá Cao Hơn Giá Hóa Đơn  (1, 2,075,333, 2,075,333, 24,900)</t>
  </si>
  <si>
    <t>Ghi_Chu: Trùng Công Khám Ngoại Trú  (1, 294,000, 294,000, 30,500)</t>
  </si>
  <si>
    <t>Ghi_Chu: Vtyt Trong Gói Thủ Thuật  (2, 170,732.8, 170,732.8, 16,937.2)</t>
  </si>
  <si>
    <t>Ghi_Chu: Xn Bộ Mỡ Máu Chỉ 3 Tháng 1 Lần  (2, 3,060,161.6, 2,641,957.7, 232,859.4)</t>
  </si>
  <si>
    <t>Ghi_Chu: Y Lệnh Trước Ngày Vào Viện  (2, 1,662,579.3, 1,442,643.9, 299,738.7)</t>
  </si>
  <si>
    <t>Ghi_Chu:   (736, 55,367,292.3, 55,367,292.3, 290,469)</t>
  </si>
  <si>
    <t>Ghi_Chu: Chỉ Định Thuốc Không Phù Hợp Chẩn Đoán  (11, 941,635.4, 941,635.4, 187,892.3)</t>
  </si>
  <si>
    <t>Ghi_Chu: Chỉ Định Thuốc Quá Liều  (17, 1,855,316.3, 1,855,316.3, 490,213)</t>
  </si>
  <si>
    <t>Ghi_Chu: Chỉ Định Thuốc Quá Liều   (7, 1,236,513.9, 1,236,513.9, 132,300)</t>
  </si>
  <si>
    <t>Ghi_Chu: Chuyển Tuyến Sai Quy Định  (2, , , 55,000)</t>
  </si>
  <si>
    <t>Ghi_Chu:   (531, 57,557,809.5, 57,175,624.3, 89,600)</t>
  </si>
  <si>
    <t>Ghi_Chu: bệnh nhẹ  (2, 53,080, 53,080, 224,000)</t>
  </si>
  <si>
    <t>Ghi_Chu: Chỉ Định Thuốc Không Phù Hợp Chẩn Đoán  (2, 82,669.5, 82,669.5, 12,285)</t>
  </si>
  <si>
    <t>Ghi_Chu: Chỉ Định Thuốc Quá Liều  (1, 142,640, 142,640, 14,580)</t>
  </si>
  <si>
    <t>Ghi_Chu: Chỉ Định Thuốc Quá Liều   (1, 49,970, 49,970, 4,000)</t>
  </si>
  <si>
    <t>Ghi_Chu: Stadnex 40 Cap - Không Phù Hợp Điều Kiện  (1, 166,983.8, 166,983.8, 52,499.9)</t>
  </si>
  <si>
    <t>Ghi_Chu: Thuốc Tusligo Chẩn Đoán Chưa Phù Hợp  (2, 258,575, 258,575, 68,040)</t>
  </si>
  <si>
    <t>Ghi_Chu:   (790, 68,417,111.5, 68,417,111.5, 73,115.5)</t>
  </si>
  <si>
    <t>Ghi_Chu: Bệnh Nhân Khám 2 Ngày Liên Tiếp  (1, 63,850, 63,850, 27,500)</t>
  </si>
  <si>
    <t>Ghi_Chu: Chỉ Định Thuốc Không Phù Hợp Chẩn Đoán  (1, 112,670, 112,670, 9,870)</t>
  </si>
  <si>
    <t>Ghi_Chu: Thuốc Tusligo Chẩn Đoán Chưa Phù Hợp  (1, 56,528.2, 56,528.2, 24,461.8)</t>
  </si>
  <si>
    <t>Ghi_Chu:   (150, 8,814,558, 8,814,558, )</t>
  </si>
  <si>
    <t>Ghi_Chu: Chỉ Định Thuốc Không Phù Hợp Chẩn Đoán  (8, 319,780, 319,780, 147,945)</t>
  </si>
  <si>
    <t>Ghi_Chu: Glycinorm-80 Chống Chỉ Định Trên Bn Đái Tháo Đường Typ1  (1, 27,500, 27,500, 49,000)</t>
  </si>
  <si>
    <t>Ghi_Chu:   (225, 16,488,552.2, 16,488,552.2, 11,470.8)</t>
  </si>
  <si>
    <t>Ghi_Chu: Chỉ Định Thuốc Không Phù Hợp Chẩn Đoán  (6, 218,644.8, 218,644.8, 38,355.2)</t>
  </si>
  <si>
    <t>Ghi_Chu: Chỉ Định Thuốc Quá Liều   (2, 190,749.2, 190,749.2, 11,000.9)</t>
  </si>
  <si>
    <t>Ghi_Chu:   (166, 10,685,440, 10,685,440, )</t>
  </si>
  <si>
    <t>Ghi_Chu:   (169, 14,655,224, 14,655,224, )</t>
  </si>
  <si>
    <t>Ghi_Chu:   (322, 20,330,127, 20,330,127, )</t>
  </si>
  <si>
    <t>Ghi_Chu: Chỉ Định Thuốc Không Phù Hợp Chẩn Đoán  (1, 37,100, 37,100, 48,195)</t>
  </si>
  <si>
    <t>Ghi_Chu: Chỉ Định Thuốc Quá Liều  (1, 76,150, 76,150, 31,500)</t>
  </si>
  <si>
    <t>Ghi_Chu: Thuốc Ngoài Danh Mục  (1, 46,319, 46,319, 1,980)</t>
  </si>
  <si>
    <t>Ghi_Chu:   (158, 11,941,984.7, 11,941,984.7, )</t>
  </si>
  <si>
    <t>Ghi_Chu: Chỉ Định Thuốc Không Phù Hợp Chẩn Đoán  (1, 118,761.5, 118,761.5, 34,020)</t>
  </si>
  <si>
    <t>Ghi_Chu:   (144, 13,716,034.6, 13,716,034.6, 36,147.4)</t>
  </si>
  <si>
    <t>Ghi_Chu: Chỉ Định Thuốc Không Phù Hợp Chẩn Đoán  (1, 70,994.4, 70,994.4, 36,140.6)</t>
  </si>
  <si>
    <t>Ghi_Chu: Chỉ Định Thuốc Quá Liều   (1, 79,950, 79,950, 4,000)</t>
  </si>
  <si>
    <t>Ghi_Chu: Đồng Thị Quyên khám bệnh  (1, 108,234, 108,234, 27,500)</t>
  </si>
  <si>
    <t>Ghi_Chu:   (152, 9,166,933.7, 9,166,933.7, )</t>
  </si>
  <si>
    <t>Ghi_Chu: Chỉ Định Thuốc Không Phù Hợp Chẩn Đoán  (1, 31,175, 31,175, 26,775)</t>
  </si>
  <si>
    <t>Ghi_Chu:   (8, 639,351, 639,351, )</t>
  </si>
  <si>
    <t>Ghi_Chu:   (154, 11,162,033, 11,162,033, )</t>
  </si>
  <si>
    <t>Ghi_Chu:   (157, 10,142,918, 10,142,918, )</t>
  </si>
  <si>
    <t>Ghi_Chu: Chỉ Định Thuốc Không Phù Hợp Chẩn Đoán  (1, 52,000, 52,000, 15,400)</t>
  </si>
  <si>
    <t>Ghi_Chu:   (1,860, 452,617,055.9, 414,689,588.3, 3,197,525.9)</t>
  </si>
  <si>
    <t>Ghi_Chu: 1 Ngày Giường Lớn Hơn 4h  (2, 766,183.5, 709,943.5, 284,056.5)</t>
  </si>
  <si>
    <t>Ghi_Chu: Áp Sai Giá Ngày Giường  (10, 2,025,457, 1,620,365.6, 242,565.4)</t>
  </si>
  <si>
    <t>Ghi_Chu: bệnh nhẹ  (14, 17,362,848.2, 15,521,016.5, 3,872,244.2)</t>
  </si>
  <si>
    <t>Ghi_Chu: Chỉ Định Thuốc Không Phù Hợp Chẩn Đoán  (103, 13,645,578, 13,313,686.8, 1,607,581.9)</t>
  </si>
  <si>
    <t>Ghi_Chu: Chỉ Định Thuốc Quá Liều  (1, 149,402.2, 149,402.2, 22,050)</t>
  </si>
  <si>
    <t>Ghi_Chu: Chỉ Định Thuốc Quá Liều   (6, 1,192,829.4, 1,164,140.3, 14,249.4)</t>
  </si>
  <si>
    <t>Ghi_Chu: Chỉ Định Xn Acid Uric Không Đúng  (1, 115,050.1, 115,050.1, 21,520)</t>
  </si>
  <si>
    <t>Ghi_Chu: Chống Chỉ Định &lt;18 Tuổi  (3, 179,157.9, 179,157.9, 126,271)</t>
  </si>
  <si>
    <t>Ghi_Chu: dài ngày  (63, 75,379,575.2, 60,967,689.4, 11,380,942.9)</t>
  </si>
  <si>
    <t>Ghi_Chu: dài ngày, Giá Cao Hơn Giá Hóa Đơn  (6, 15,257,775.3, 12,716,118.4, 965,125.5)</t>
  </si>
  <si>
    <t>Ghi_Chu: Dvkt Sai Tên, Chụp Xquang sọ thẳng nghiêng  (2, 1,843,370.7, 1,474,696.6, 110,720)</t>
  </si>
  <si>
    <t>Ghi_Chu: Giá Cao Hơn Giá Hóa Đơn  (11, 16,388,297.7, 13,307,798.4, 499,718.9)</t>
  </si>
  <si>
    <t>Ghi_Chu: Khí Dung Không Có Thuốc  (2, 2,269,883.9, 2,083,658.2, 205,728.2)</t>
  </si>
  <si>
    <t>Ghi_Chu: Không Có Kích Thước Vết Thương  (4, 3,395,649.8, 2,773,422.2, 619,055.8)</t>
  </si>
  <si>
    <t>Ghi_Chu: sai ngày  (2, 1,046,070.3, 946,953.5, 65,394)</t>
  </si>
  <si>
    <t>Ghi_Chu: Test Ns1ag Không Phù Hợp  (1, 1,167,320, 933,856, 104,000)</t>
  </si>
  <si>
    <t>Ghi_Chu: Thanh Toán Chi Phí Có Y Lệnh Trước Ngày Vào Viện;Giá Cao Hơn Giá Hóa Đơn  (1, 102,752.8, 102,752.8, 450,000)</t>
  </si>
  <si>
    <t>Ghi_Chu: Thanh Toán Tiền Khám Bệnh Không Đúng Chuyên Khoa  (1, 43,900, 43,900, 30,500)</t>
  </si>
  <si>
    <t>Ghi_Chu: Thanh Toán Xn Test Nhanh Covid Chưa Đúng Hướng Dẫn  (1, 325,100, 308,845, 226,100)</t>
  </si>
  <si>
    <t>Ghi_Chu: Thuốc Ho Trẻ Em Opc Chống Chỉ Định Cho Trẻ Em Dưới 30 Tháng Tuổi  (1, 83,176.5, 83,176.5, 23,112.5)</t>
  </si>
  <si>
    <t>Ghi_Chu: Thuốc Neotazin Mr Không Phù Hợp Chẩn Đoán  (4, 3,263,082.2, 2,744,263.6, 82,149.4)</t>
  </si>
  <si>
    <t>Ghi_Chu: Thuốc Tusligo Chẩn Đoán Chưa Phù Hợp  (2, 127,304.2, 127,304.2, 19,453)</t>
  </si>
  <si>
    <t>Ghi_Chu: Vaspycar Rm Cho Không Đúng Hướng Dẫn  (20, 5,221,553.1, 4,853,407.1, 804,592.1)</t>
  </si>
  <si>
    <t>Ghi_Chu: Xn Bộ Mỡ Máu Chỉ 3 Tháng 1 Lần  (2, 627,227, 501,781.6, 107,600)</t>
  </si>
  <si>
    <t>Ghi_Chu: Y Lệnh Trước Ngày Vào Viện  (3, 1,960,880.7, 1,762,131.9, 336,063.1)</t>
  </si>
  <si>
    <t>Ghi_Chu:   (636, 45,074,256.5, 45,074,256.5, 101,155.2)</t>
  </si>
  <si>
    <t>Ghi_Chu: Chỉ Định Thuốc Không Phù Hợp Chẩn Đoán  (3, 240,518.4, 240,518.4, 208,746.9)</t>
  </si>
  <si>
    <t>Ghi_Chu: Chỉ Định Thuốc Quá Liều  (12, 2,136,479.7, 2,136,479.7, 196,024.3)</t>
  </si>
  <si>
    <t>Ghi_Chu: Thuốc Tusligo Chẩn Đoán Chưa Phù Hợp  (2, 278,020.5, 278,020.5, 98,559.6)</t>
  </si>
  <si>
    <t>Ghi_Chu:   (590, 60,108,070.5, 59,026,765.3, )</t>
  </si>
  <si>
    <t>Ghi_Chu: Chỉ Định Thuốc Không Phù Hợp Chẩn Đoán  (1, 182,983, 182,983, 9,870)</t>
  </si>
  <si>
    <t>Ghi_Chu: Thanh Toán Ngày Giường Sai Quy Định  (1, 780,400, 624,320, 44,800)</t>
  </si>
  <si>
    <t>Ghi_Chu:   (650, 59,895,103, 59,895,103, )</t>
  </si>
  <si>
    <t>Ghi_Chu: Alpha Chymotrypsin Chỉ Định Điều Trị Không Phù Hợp  (4, 521,550, 521,550, 61,600)</t>
  </si>
  <si>
    <t>Ghi_Chu: Chỉ Định Thuốc Không Phù Hợp Chẩn Đoán  (1, 106,560, 106,560, 9,870)</t>
  </si>
  <si>
    <t>Ghi_Chu: Chỉ Định Thuốc Quá Liều   (1, 128,870, 128,870, 3,500)</t>
  </si>
  <si>
    <t>Ghi_Chu:   (192, 12,916,505, 12,916,505, )</t>
  </si>
  <si>
    <t>Ghi_Chu: Chỉ Định Thuốc Không Phù Hợp Chẩn Đoán  (4, 235,960, 235,960, 16,380)</t>
  </si>
  <si>
    <t>Ghi_Chu:   (231, 15,137,614, 15,137,614, )</t>
  </si>
  <si>
    <t>Ghi_Chu: Chỉ Định Thuốc Không Phù Hợp Chẩn Đoán  (11, 407,620, 407,620, 45,045)</t>
  </si>
  <si>
    <t>Ghi_Chu:   (149, 10,165,080, 10,165,080, )</t>
  </si>
  <si>
    <t>Ghi_Chu: Chỉ Định Thuốc Không Phù Hợp Chẩn Đoán  (18, 989,475, 989,475, 101,775)</t>
  </si>
  <si>
    <t>Ghi_Chu:   (253, 18,969,063, 18,969,063, )</t>
  </si>
  <si>
    <t>Ghi_Chu:   (360, 21,345,767, 21,345,767, )</t>
  </si>
  <si>
    <t>Ghi_Chu: Chỉ Định Thuốc Không Phù Hợp Chẩn Đoán  (1, 80,480, 80,480, 8,190)</t>
  </si>
  <si>
    <t>Ghi_Chu:   (96, 7,291,805.7, 7,291,805.7, )</t>
  </si>
  <si>
    <t>Ghi_Chu: Chỉ Định Thuốc Không Phù Hợp Chẩn Đoán  (3, 207,803, 207,803, 64,260)</t>
  </si>
  <si>
    <t>Ghi_Chu: Thuốc Dưỡng Cốt Hoàn Chống Chỉ Định Khi Bệnh Nhân Bị Rối Loạn Tiêu Hóa.  (2, 95,294, 95,294, 105,966)</t>
  </si>
  <si>
    <t>Ghi_Chu: Thuốc Tusligo Chẩn Đoán Chưa Phù Hợp  (11, 794,927, 794,927, 408,240)</t>
  </si>
  <si>
    <t>Ghi_Chu:   (107, 9,574,938, 9,574,938, )</t>
  </si>
  <si>
    <t>Ghi_Chu: Chỉ Định Thuốc Không Phù Hợp Chẩn Đoán  (1, 78,026, 78,026, 3,120)</t>
  </si>
  <si>
    <t>Ghi_Chu:   (193, 13,079,954.2, 13,079,954.2, )</t>
  </si>
  <si>
    <t>Ghi_Chu: Chỉ Định Thuốc Quá Liều  (1, 60,177, 60,177, 82,800)</t>
  </si>
  <si>
    <t>Ghi_Chu:   (6, 404,230, 404,230, )</t>
  </si>
  <si>
    <t>Ghi_Chu: Chỉ Định Thuốc Không Phù Hợp Chẩn Đoán  (1, 59,350, 59,350, 9,800)</t>
  </si>
  <si>
    <t>Ghi_Chu: Thuốc Ngoài Danh Mục  (1, 27,500, 27,500, 29,940)</t>
  </si>
  <si>
    <t>Ghi_Chu:   (190, 13,856,928, 13,856,928, )</t>
  </si>
  <si>
    <t>Ghi_Chu:   (136, 7,748,090, 7,748,090, )</t>
  </si>
  <si>
    <t>Ghi_Chu: Chỉ Định Thuốc Không Phù Hợp Chẩn Đoán  (2, 177,975, 177,975, 39,700)</t>
  </si>
  <si>
    <t>(</t>
  </si>
  <si>
    <t>SL</t>
  </si>
  <si>
    <t>Ghi_Chu: Chỉ Định Thuốc Không Phù Hợp Chẩn Đoán thiếu CĐ tiểu đường  (1, 30,620, 30,620, 73,500)</t>
  </si>
  <si>
    <t>Ghi_Chu: Chỉ Định Thuốc Không Phù Hợp Chẩn Đoán BS Dũng - DP thiếu Ca  (3, 173,671.1, 173,671.1, 150,095.5)</t>
  </si>
  <si>
    <t>Ghi_Chu: Đề Nghị Tiền Khám Trên 1 Chuyên Khoa Sai Quy Định Nội - RHM  (1, 186,547.7, 186,547.7, 21,481.8)</t>
  </si>
  <si>
    <t>Ghi_Chu: Điều Dưỡng Khám Bệnh Lê Thị Hồng Hạnh  (1, 455,175.3, 455,175.3, 130,577.2)</t>
  </si>
  <si>
    <t>Ghi_Chu: Điều Dưỡng Khám Bệnh Lê Thị Hồng  (1, , , 44,340)</t>
  </si>
  <si>
    <t>Ghi_Chu: Điều Dưỡng Khám Bệnh Nguyễn Thị Quyên  (1, 55,484, 55,484, 30,730)</t>
  </si>
  <si>
    <t>Ghi_Chu: Dvkt Sai Tên đã có - ko đồng ý  (3, 265,792.6, 265,792.6, 34,720.9)</t>
  </si>
  <si>
    <t>Ghi_Chu: Dvkt Sai Tên đã có - ko đồng ý	  (1, 189,110.1, 189,110.1, 11,587.9)</t>
  </si>
  <si>
    <t>Ghi_Chu: Nữ Hộ Sinh Khám Bệnh NHS Hường  (1, , , 57,160)</t>
  </si>
  <si>
    <t>Ghi_Chu: Thẻ Sai Giới Tính; đã sửa, BH ko duyệt  (2, , , 135,098)</t>
  </si>
  <si>
    <t>Ghi_Chu: Thời Gian Điều Trị Không Nằm Trong Hạn Thẻ- ko đúng  (1, , , 70,370)</t>
  </si>
  <si>
    <t>Ghi_Chu: Trạm Y Tế Xã, Phường Không Khám Chữa Bệnh Có Thẻ Bhyt Là Nơi Đkkcb Tuyến Tỉnh- 68650  (1, , , 63,700)</t>
  </si>
  <si>
    <t>Ghi_Chu: Trạm Y Tế Xã, Phường Không Khám Chữa Bệnh Có Thẻ Bhyt Là Nơi Đkkcb Tuyến Tỉnh- 68650  (2, , , 66,600)</t>
  </si>
  <si>
    <t>Ghi_Chu: Trùng Ngoại Trú Với Khám Bệnh thay băng cắt chỉ 2 ngày liền  (1, , , 88,100)</t>
  </si>
  <si>
    <t>Ghi_Chu: Trùng Ngoại Trú Với Nội Trú- đã TT nội trú  (1, , , 100,650)</t>
  </si>
  <si>
    <t>Ghi_Chu: Giá Cao Hơn Giá Hóa Đơn;Sử Dụng Kim Luồn Không Hợp Lý  (1, 931,263.6, 931,263.6, 140,122.7)</t>
  </si>
  <si>
    <t>Ghi_Chu: Khám Không Đúng Chuyên Khoa -Lê Hữu Tri - nội  (1, 116,771.2, 116,771.2, 30,538.8)</t>
  </si>
  <si>
    <t>Ghi_Chu: Nữ Hộ Sinh Khám Bệnh Vũ Thị Tuyến  (1, 50,870.7, 50,870.7, 27,514.3)</t>
  </si>
  <si>
    <t>Ghi_Chu: Thẻ Sai Nơi Đăng Ký Khám Chữa Bệnh -68725 ko phải 68727  (1, , , 58,450)</t>
  </si>
  <si>
    <t>" "1</t>
  </si>
  <si>
    <t>" "2</t>
  </si>
  <si>
    <t>" "3</t>
  </si>
  <si>
    <t>)</t>
  </si>
  <si>
    <t>Tiền</t>
  </si>
  <si>
    <t>Ghi_Chu: Dvkt Không Phù Hợp abces da - khâu vết thương  (1, 1,268,576.5, 1,014,861.2, 293,388.7)</t>
  </si>
  <si>
    <t>Ghi_Chu: Tiền Khám Trên 1 Chuyên Khoa Sai -Nội - Sản  (1, 84,271, 84,271, 21,350)</t>
  </si>
  <si>
    <t>Ghi_Chu: Nữ Hộ Sinh Khám Bệnh -Mai - Bình  (1, 20,117, 20,117, 27,500)</t>
  </si>
  <si>
    <t>Ghi_Chu: Khám Không Đúng Chuyên Khoa -BS Tri khám Nhi  (1, 57,989.4, 57,989.4, 30,500)</t>
  </si>
  <si>
    <t>Ghi_Chu: Điều Dưỡng Khám Bệnh -Đậu Thị Huyền  (2, 2,122,704.3, 2,122,704.3, 479,113)</t>
  </si>
  <si>
    <t>Ghi_Chu: Kê Tiền Công Khám 2 Ngày Liên Tục -14-16-18 rửa VT  (1, 36,660.4, 36,660.4, 30,502.6)</t>
  </si>
  <si>
    <t>Ghi_Chu: Khám Không Đúng Chuyên Khoa -Lê Hữu Tri  (1, 7,695.7, 7,695.7, 30,500.8)</t>
  </si>
  <si>
    <t>Ghi_Chu: Trùng Ngoại Trú Với Nội Trú -đã TT nội trú  (2, , , 1,071,223.2)</t>
  </si>
  <si>
    <t>Ghi_Chu: Tt Công Khám Không Đúng -BN đến thay băng  (1, 23,030, 23,030, 27,500)</t>
  </si>
  <si>
    <t>Không lý do</t>
  </si>
  <si>
    <t>Lý do</t>
  </si>
  <si>
    <t>Số lượng</t>
  </si>
  <si>
    <t>Thành tiền</t>
  </si>
  <si>
    <t>Tháng 8</t>
  </si>
  <si>
    <t>Tháng 7</t>
  </si>
  <si>
    <t>Tháng 9</t>
  </si>
  <si>
    <t>TYT không khám thẻ tuyến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</si>
</sst>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5" x14ac:knownFonts="1">
    <font>
      <sz val="11"/>
      <color rgb="FF000000"/>
      <name val="Calibri"/>
    </font>
    <font>
      <sz val="11"/>
      <color rgb="FF000000"/>
      <name val="Calibri"/>
    </font>
    <font>
      <sz val="12"/>
      <color rgb="FF000000"/>
      <name val="Times New Roman"/>
      <family val="1"/>
      <scheme val="major"/>
    </font>
    <font>
      <b/>
      <sz val="12"/>
      <color rgb="FF000000"/>
      <name val="Times New Roman"/>
      <family val="1"/>
      <scheme val="major"/>
    </font>
    <font>
      <sz val="10"/>
      <color rgb="FF000000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none">
        <fgColor rgb="FFFFFFFF"/>
      </patternFill>
    </fill>
  </fills>
  <borders count="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165" fontId="2" fillId="0" borderId="0" xfId="1" applyNumberFormat="1" applyFont="1" applyFill="1" applyAlignment="1"/>
    <xf numFmtId="0" fontId="2" fillId="2" borderId="0" xfId="0" applyFont="1" applyFill="1" applyAlignment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vertical="center"/>
    </xf>
    <xf numFmtId="0" fontId="2" fillId="0" borderId="0" xfId="0" applyFont="1" applyFill="1"/>
    <xf numFmtId="165" fontId="2" fillId="0" borderId="0" xfId="1" applyNumberFormat="1" applyFont="1" applyFill="1"/>
    <xf numFmtId="0" fontId="3" fillId="0" borderId="7" xfId="0" applyFont="1" applyFill="1" applyBorder="1" applyAlignment="1">
      <alignment vertical="center"/>
    </xf>
    <xf numFmtId="165" fontId="3" fillId="0" borderId="7" xfId="1" applyNumberFormat="1" applyFont="1" applyFill="1" applyBorder="1" applyAlignment="1">
      <alignment vertical="center"/>
    </xf>
    <xf numFmtId="0" fontId="3" fillId="0" borderId="0" xfId="0" applyFont="1" applyFill="1" applyAlignment="1"/>
    <xf numFmtId="0" fontId="3" fillId="0" borderId="7" xfId="0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2"/>
  <sheetViews>
    <sheetView showGridLines="0" topLeftCell="D88" workbookViewId="0">
      <selection activeCell="D84" sqref="D84"/>
    </sheetView>
  </sheetViews>
  <sheetFormatPr defaultColWidth="14.28515625" defaultRowHeight="15.75" x14ac:dyDescent="0.25"/>
  <cols>
    <col min="1" max="1" width="5.7109375" style="1" hidden="1" customWidth="1"/>
    <col min="2" max="2" width="13" style="1" hidden="1" customWidth="1"/>
    <col min="3" max="3" width="2.28515625" style="1" hidden="1" customWidth="1"/>
    <col min="4" max="4" width="62.42578125" style="1" customWidth="1"/>
    <col min="5" max="5" width="13.5703125" style="2" customWidth="1"/>
    <col min="6" max="6" width="16.7109375" style="2" customWidth="1"/>
    <col min="7" max="13" width="0" style="1" hidden="1" customWidth="1"/>
    <col min="14" max="14" width="14.28515625" style="1" hidden="1" customWidth="1"/>
    <col min="15" max="15" width="14.28515625" style="5" hidden="1" customWidth="1"/>
    <col min="16" max="16" width="14.28515625" style="5"/>
    <col min="17" max="16384" width="14.28515625" style="1"/>
  </cols>
  <sheetData>
    <row r="1" spans="1:32" x14ac:dyDescent="0.25">
      <c r="A1" s="12"/>
      <c r="B1" s="12"/>
      <c r="C1" s="12"/>
      <c r="D1" s="21" t="s">
        <v>315</v>
      </c>
      <c r="E1" s="22" t="s">
        <v>316</v>
      </c>
      <c r="F1" s="22" t="s">
        <v>317</v>
      </c>
      <c r="H1" s="1" t="s">
        <v>279</v>
      </c>
      <c r="I1" s="1" t="s">
        <v>300</v>
      </c>
      <c r="J1" s="3" t="s">
        <v>301</v>
      </c>
      <c r="K1" s="3" t="s">
        <v>302</v>
      </c>
      <c r="L1" s="3" t="s">
        <v>303</v>
      </c>
      <c r="M1" s="1" t="s">
        <v>280</v>
      </c>
      <c r="N1" s="3" t="s">
        <v>304</v>
      </c>
      <c r="O1" s="1"/>
      <c r="P1" s="1"/>
    </row>
    <row r="2" spans="1:32" ht="15.75" customHeight="1" x14ac:dyDescent="0.25">
      <c r="A2" s="13" t="s">
        <v>0</v>
      </c>
      <c r="B2" s="14">
        <v>7</v>
      </c>
      <c r="C2" s="13"/>
      <c r="D2" s="20" t="s">
        <v>319</v>
      </c>
      <c r="E2" s="19">
        <f>VALUE(M2)</f>
        <v>5450</v>
      </c>
      <c r="F2" s="19">
        <f>VALUE(N2)</f>
        <v>42022082.100000001</v>
      </c>
      <c r="G2" s="11">
        <v>1</v>
      </c>
      <c r="H2" s="4">
        <f>FIND("(",A2)</f>
        <v>14</v>
      </c>
      <c r="I2" s="4">
        <f>FIND(" ",A2,H2)</f>
        <v>21</v>
      </c>
      <c r="J2" s="4">
        <f>FIND(" ",A2,I2+1)</f>
        <v>36</v>
      </c>
      <c r="K2" s="4">
        <f>FIND(" ",A2,J2+1)</f>
        <v>51</v>
      </c>
      <c r="L2" s="4">
        <f>FIND(")",A2)</f>
        <v>64</v>
      </c>
      <c r="M2" s="4" t="str">
        <f>MID(A2,H2+1,I2-H2-2)</f>
        <v>5,450</v>
      </c>
      <c r="N2" s="4" t="str">
        <f>MID(A2,K2+1,L2-K2-1)</f>
        <v>42,022,082.1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15.75" customHeight="1" x14ac:dyDescent="0.25">
      <c r="A3" s="12"/>
      <c r="B3" s="13" t="s">
        <v>3</v>
      </c>
      <c r="C3" s="13"/>
      <c r="D3" s="18" t="str">
        <f>MID(B3,O3+1,H3-O3-1)</f>
        <v xml:space="preserve"> 68720  </v>
      </c>
      <c r="E3" s="19">
        <f>VALUE(M3)</f>
        <v>2072</v>
      </c>
      <c r="F3" s="19">
        <f>VALUE(N3)</f>
        <v>38337158.700000003</v>
      </c>
      <c r="G3" s="11">
        <v>2</v>
      </c>
      <c r="H3" s="4">
        <f>FIND("(",B3)</f>
        <v>18</v>
      </c>
      <c r="I3" s="4">
        <f>FIND(" ",B3,H3)</f>
        <v>25</v>
      </c>
      <c r="J3" s="4">
        <f>FIND(" ",B3,I3+1)</f>
        <v>40</v>
      </c>
      <c r="K3" s="4">
        <f>FIND(" ",B3,J3+1)</f>
        <v>53</v>
      </c>
      <c r="L3" s="4">
        <f>FIND(")",B3)</f>
        <v>66</v>
      </c>
      <c r="M3" s="4" t="str">
        <f>MID(B3,H3+1,I3-H3-2)</f>
        <v>2,072</v>
      </c>
      <c r="N3" s="4" t="str">
        <f>MID(B3,K3+1,L3-K3-1)</f>
        <v>38,337,158.7</v>
      </c>
      <c r="O3" s="5">
        <f>FIND(":",B3)</f>
        <v>9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15.75" customHeight="1" x14ac:dyDescent="0.25">
      <c r="A4" s="12"/>
      <c r="B4" s="12"/>
      <c r="C4" s="13" t="s">
        <v>48</v>
      </c>
      <c r="D4" s="13" t="s">
        <v>314</v>
      </c>
      <c r="E4" s="15">
        <f>VALUE(M4)</f>
        <v>1824</v>
      </c>
      <c r="F4" s="15">
        <f>VALUE(N4)</f>
        <v>4245404.2</v>
      </c>
      <c r="G4" s="11">
        <v>3</v>
      </c>
      <c r="H4" s="4">
        <f>FIND("(",C4)</f>
        <v>12</v>
      </c>
      <c r="I4" s="4">
        <f>FIND(" ",C4,H4)</f>
        <v>19</v>
      </c>
      <c r="J4" s="4">
        <f>FIND(" ",C4,I4+1)</f>
        <v>32</v>
      </c>
      <c r="K4" s="4">
        <f>FIND(" ",C4,J4+1)</f>
        <v>47</v>
      </c>
      <c r="L4" s="4">
        <f>FIND(")",C4)</f>
        <v>59</v>
      </c>
      <c r="M4" s="4" t="str">
        <f>MID(C4,H4+1,I4-H4-2)</f>
        <v>1,824</v>
      </c>
      <c r="N4" s="4" t="str">
        <f>MID(C4,K4+1,L4-K4-1)</f>
        <v>4,245,404.2</v>
      </c>
      <c r="O4" s="5">
        <f>FIND(":",C4)</f>
        <v>8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ht="15.75" customHeight="1" x14ac:dyDescent="0.25">
      <c r="A5" s="12"/>
      <c r="B5" s="12"/>
      <c r="C5" s="13" t="s">
        <v>49</v>
      </c>
      <c r="D5" s="13" t="str">
        <f>MID(C5,O5+1,H5-O5-1)</f>
        <v xml:space="preserve">  Y Lệnh Sau Ngày Ra Viện  </v>
      </c>
      <c r="E5" s="15">
        <f>VALUE(M5)</f>
        <v>1</v>
      </c>
      <c r="F5" s="15">
        <f>VALUE(N5)</f>
        <v>138925</v>
      </c>
      <c r="G5" s="11">
        <v>1828</v>
      </c>
      <c r="H5" s="4">
        <f>FIND("(",C5)</f>
        <v>36</v>
      </c>
      <c r="I5" s="4">
        <f>FIND(" ",C5,H5)</f>
        <v>39</v>
      </c>
      <c r="J5" s="4">
        <f>FIND(" ",C5,I5+1)</f>
        <v>49</v>
      </c>
      <c r="K5" s="4">
        <f>FIND(" ",C5,J5+1)</f>
        <v>59</v>
      </c>
      <c r="L5" s="4">
        <f>FIND(")",C5)</f>
        <v>67</v>
      </c>
      <c r="M5" s="4" t="str">
        <f>MID(C5,H5+1,I5-H5-2)</f>
        <v>1</v>
      </c>
      <c r="N5" s="4" t="str">
        <f>MID(C5,K5+1,L5-K5-1)</f>
        <v>138,925</v>
      </c>
      <c r="O5" s="5">
        <f>FIND(":",C5)</f>
        <v>8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27" customHeight="1" x14ac:dyDescent="0.25">
      <c r="A6" s="12"/>
      <c r="B6" s="12"/>
      <c r="C6" s="13" t="s">
        <v>50</v>
      </c>
      <c r="D6" s="13" t="str">
        <f>MID(C6,O6+1,H6-O6-1)</f>
        <v xml:space="preserve"> 1 Ngày Giường Lớn Hơn 4h  </v>
      </c>
      <c r="E6" s="15">
        <f>VALUE(M6)</f>
        <v>1</v>
      </c>
      <c r="F6" s="15">
        <f>VALUE(N6)</f>
        <v>139098.29999999999</v>
      </c>
      <c r="G6" s="11">
        <v>1830</v>
      </c>
      <c r="H6" s="4">
        <f>FIND("(",C6)</f>
        <v>36</v>
      </c>
      <c r="I6" s="4">
        <f>FIND(" ",C6,H6)</f>
        <v>39</v>
      </c>
      <c r="J6" s="4">
        <f>FIND(" ",C6,I6+1)</f>
        <v>50</v>
      </c>
      <c r="K6" s="4">
        <f>FIND(" ",C6,J6+1)</f>
        <v>61</v>
      </c>
      <c r="L6" s="4">
        <f>FIND(")",C6)</f>
        <v>71</v>
      </c>
      <c r="M6" s="4" t="str">
        <f>MID(C6,H6+1,I6-H6-2)</f>
        <v>1</v>
      </c>
      <c r="N6" s="4" t="str">
        <f>MID(C6,K6+1,L6-K6-1)</f>
        <v>139,098.3</v>
      </c>
      <c r="O6" s="5">
        <f>FIND(":",C6)</f>
        <v>8</v>
      </c>
      <c r="Q6" s="7"/>
      <c r="R6" s="8"/>
      <c r="S6" s="8"/>
      <c r="T6" s="9"/>
      <c r="U6" s="9"/>
      <c r="V6" s="9"/>
      <c r="W6" s="9"/>
      <c r="X6" s="7"/>
      <c r="Y6" s="7"/>
      <c r="Z6" s="7"/>
      <c r="AA6" s="7"/>
      <c r="AB6" s="7"/>
      <c r="AC6" s="7"/>
      <c r="AD6" s="9"/>
      <c r="AE6" s="9"/>
      <c r="AF6" s="9"/>
    </row>
    <row r="7" spans="1:32" ht="27" customHeight="1" x14ac:dyDescent="0.25">
      <c r="A7" s="12"/>
      <c r="B7" s="12"/>
      <c r="C7" s="13" t="s">
        <v>51</v>
      </c>
      <c r="D7" s="13" t="str">
        <f>MID(C7,O7+1,H7-O7-1)</f>
        <v xml:space="preserve"> Áp Sai Giá Ngày Giường  </v>
      </c>
      <c r="E7" s="15">
        <f>VALUE(M7)</f>
        <v>12</v>
      </c>
      <c r="F7" s="15">
        <f>VALUE(N7)</f>
        <v>358497.4</v>
      </c>
      <c r="G7" s="11">
        <v>1832</v>
      </c>
      <c r="H7" s="4">
        <f>FIND("(",C7)</f>
        <v>34</v>
      </c>
      <c r="I7" s="4">
        <f>FIND(" ",C7,H7)</f>
        <v>38</v>
      </c>
      <c r="J7" s="4">
        <f>FIND(" ",C7,I7+1)</f>
        <v>51</v>
      </c>
      <c r="K7" s="4">
        <f>FIND(" ",C7,J7+1)</f>
        <v>64</v>
      </c>
      <c r="L7" s="4">
        <f>FIND(")",C7)</f>
        <v>74</v>
      </c>
      <c r="M7" s="4" t="str">
        <f>MID(C7,H7+1,I7-H7-2)</f>
        <v>12</v>
      </c>
      <c r="N7" s="4" t="str">
        <f>MID(C7,K7+1,L7-K7-1)</f>
        <v>358,497.4</v>
      </c>
      <c r="O7" s="5">
        <f>FIND(":",C7)</f>
        <v>8</v>
      </c>
      <c r="Q7" s="7"/>
      <c r="R7" s="8"/>
      <c r="S7" s="8"/>
      <c r="T7" s="9"/>
      <c r="U7" s="9"/>
      <c r="V7" s="9"/>
      <c r="W7" s="9"/>
      <c r="X7" s="7"/>
      <c r="Y7" s="7"/>
      <c r="Z7" s="7"/>
      <c r="AA7" s="7"/>
      <c r="AB7" s="7"/>
      <c r="AC7" s="7"/>
      <c r="AD7" s="9"/>
      <c r="AE7" s="9"/>
      <c r="AF7" s="9"/>
    </row>
    <row r="8" spans="1:32" ht="27" customHeight="1" x14ac:dyDescent="0.25">
      <c r="A8" s="12"/>
      <c r="B8" s="12"/>
      <c r="C8" s="13" t="s">
        <v>52</v>
      </c>
      <c r="D8" s="13" t="str">
        <f>MID(C8,O8+1,H8-O8-1)</f>
        <v xml:space="preserve"> Bệnh Nhân Khám 2 Ngày Liên Tiếp  </v>
      </c>
      <c r="E8" s="15">
        <f>VALUE(M8)</f>
        <v>1</v>
      </c>
      <c r="F8" s="15">
        <f>VALUE(N8)</f>
        <v>24400</v>
      </c>
      <c r="G8" s="11">
        <v>1845</v>
      </c>
      <c r="H8" s="4">
        <f>FIND("(",C8)</f>
        <v>43</v>
      </c>
      <c r="I8" s="4">
        <f>FIND(" ",C8,H8)</f>
        <v>46</v>
      </c>
      <c r="J8" s="4">
        <f>FIND(" ",C8,I8+1)</f>
        <v>57</v>
      </c>
      <c r="K8" s="4">
        <f>FIND(" ",C8,J8+1)</f>
        <v>68</v>
      </c>
      <c r="L8" s="4">
        <f>FIND(")",C8)</f>
        <v>75</v>
      </c>
      <c r="M8" s="4" t="str">
        <f>MID(C8,H8+1,I8-H8-2)</f>
        <v>1</v>
      </c>
      <c r="N8" s="4" t="str">
        <f>MID(C8,K8+1,L8-K8-1)</f>
        <v>24,400</v>
      </c>
      <c r="O8" s="5">
        <f>FIND(":",C8)</f>
        <v>8</v>
      </c>
      <c r="Q8" s="7"/>
      <c r="R8" s="8"/>
      <c r="S8" s="8"/>
      <c r="T8" s="9"/>
      <c r="U8" s="9"/>
      <c r="V8" s="9"/>
      <c r="W8" s="9"/>
      <c r="X8" s="7"/>
      <c r="Y8" s="7"/>
      <c r="Z8" s="7"/>
      <c r="AA8" s="7"/>
      <c r="AB8" s="7"/>
      <c r="AC8" s="7"/>
      <c r="AD8" s="9"/>
      <c r="AE8" s="9"/>
      <c r="AF8" s="9"/>
    </row>
    <row r="9" spans="1:32" ht="27" customHeight="1" x14ac:dyDescent="0.25">
      <c r="A9" s="12"/>
      <c r="B9" s="12"/>
      <c r="C9" s="13" t="s">
        <v>53</v>
      </c>
      <c r="D9" s="13" t="str">
        <f>MID(C9,O9+1,H9-O9-1)</f>
        <v xml:space="preserve"> bệnh nhẹ  </v>
      </c>
      <c r="E9" s="15">
        <f>VALUE(M9)</f>
        <v>6</v>
      </c>
      <c r="F9" s="15">
        <f>VALUE(N9)</f>
        <v>1527964.4</v>
      </c>
      <c r="G9" s="11">
        <v>1847</v>
      </c>
      <c r="H9" s="4">
        <f>FIND("(",C9)</f>
        <v>20</v>
      </c>
      <c r="I9" s="4">
        <f>FIND(" ",C9,H9)</f>
        <v>23</v>
      </c>
      <c r="J9" s="4">
        <f>FIND(" ",C9,I9+1)</f>
        <v>36</v>
      </c>
      <c r="K9" s="4">
        <f>FIND(" ",C9,J9+1)</f>
        <v>49</v>
      </c>
      <c r="L9" s="4">
        <f>FIND(")",C9)</f>
        <v>61</v>
      </c>
      <c r="M9" s="4" t="str">
        <f>MID(C9,H9+1,I9-H9-2)</f>
        <v>6</v>
      </c>
      <c r="N9" s="4" t="str">
        <f>MID(C9,K9+1,L9-K9-1)</f>
        <v>1,527,964.4</v>
      </c>
      <c r="O9" s="5">
        <f>FIND(":",C9)</f>
        <v>8</v>
      </c>
      <c r="Q9" s="7"/>
      <c r="R9" s="8"/>
      <c r="S9" s="8"/>
      <c r="T9" s="9"/>
      <c r="U9" s="9"/>
      <c r="V9" s="9"/>
      <c r="W9" s="9"/>
      <c r="X9" s="7"/>
      <c r="Y9" s="7"/>
      <c r="Z9" s="7"/>
      <c r="AA9" s="7"/>
      <c r="AB9" s="7"/>
      <c r="AC9" s="7"/>
      <c r="AD9" s="9"/>
      <c r="AE9" s="9"/>
      <c r="AF9" s="9"/>
    </row>
    <row r="10" spans="1:32" ht="27" customHeight="1" x14ac:dyDescent="0.25">
      <c r="A10" s="12"/>
      <c r="B10" s="12"/>
      <c r="C10" s="13" t="s">
        <v>54</v>
      </c>
      <c r="D10" s="13" t="str">
        <f>MID(C10,O10+1,H10-O10-1)</f>
        <v xml:space="preserve"> CĐ dịch vụ đúng, xem lại HSBA ?  </v>
      </c>
      <c r="E10" s="15">
        <f>VALUE(M10)</f>
        <v>5</v>
      </c>
      <c r="F10" s="15">
        <f>VALUE(N10)</f>
        <v>2183579.2000000002</v>
      </c>
      <c r="G10" s="11">
        <v>1854</v>
      </c>
      <c r="H10" s="4">
        <f>FIND("(",C10)</f>
        <v>43</v>
      </c>
      <c r="I10" s="4">
        <f>FIND(" ",C10,H10)</f>
        <v>46</v>
      </c>
      <c r="J10" s="4">
        <f>FIND(" ",C10,I10+1)</f>
        <v>59</v>
      </c>
      <c r="K10" s="4">
        <f>FIND(" ",C10,J10+1)</f>
        <v>72</v>
      </c>
      <c r="L10" s="4">
        <f>FIND(")",C10)</f>
        <v>84</v>
      </c>
      <c r="M10" s="4" t="str">
        <f>MID(C10,H10+1,I10-H10-2)</f>
        <v>5</v>
      </c>
      <c r="N10" s="4" t="str">
        <f>MID(C10,K10+1,L10-K10-1)</f>
        <v>2,183,579.2</v>
      </c>
      <c r="O10" s="5">
        <f>FIND(":",C10)</f>
        <v>8</v>
      </c>
      <c r="Q10" s="7"/>
      <c r="R10" s="8"/>
      <c r="S10" s="8"/>
      <c r="T10" s="9"/>
      <c r="U10" s="9"/>
      <c r="V10" s="9"/>
      <c r="W10" s="9"/>
      <c r="X10" s="7"/>
      <c r="Y10" s="7"/>
      <c r="Z10" s="7"/>
      <c r="AA10" s="7"/>
      <c r="AB10" s="7"/>
      <c r="AC10" s="7"/>
      <c r="AD10" s="9"/>
      <c r="AE10" s="9"/>
      <c r="AF10" s="9"/>
    </row>
    <row r="11" spans="1:32" ht="27" customHeight="1" x14ac:dyDescent="0.25">
      <c r="A11" s="12"/>
      <c r="B11" s="12"/>
      <c r="C11" s="13" t="s">
        <v>55</v>
      </c>
      <c r="D11" s="13" t="str">
        <f>MID(C11,O11+1,H11-O11-1)</f>
        <v xml:space="preserve"> Chỉ Định Thuốc Không Phù Hợp Chẩn Đoán  </v>
      </c>
      <c r="E11" s="15">
        <f>VALUE(M11)</f>
        <v>56</v>
      </c>
      <c r="F11" s="15">
        <f>VALUE(N11)</f>
        <v>1069543</v>
      </c>
      <c r="G11" s="11">
        <v>1860</v>
      </c>
      <c r="H11" s="4">
        <f>FIND("(",C11)</f>
        <v>50</v>
      </c>
      <c r="I11" s="4">
        <f>FIND(" ",C11,H11)</f>
        <v>54</v>
      </c>
      <c r="J11" s="4">
        <f>FIND(" ",C11,I11+1)</f>
        <v>67</v>
      </c>
      <c r="K11" s="4">
        <f>FIND(" ",C11,J11+1)</f>
        <v>80</v>
      </c>
      <c r="L11" s="4">
        <f>FIND(")",C11)</f>
        <v>90</v>
      </c>
      <c r="M11" s="4" t="str">
        <f>MID(C11,H11+1,I11-H11-2)</f>
        <v>56</v>
      </c>
      <c r="N11" s="4" t="str">
        <f>MID(C11,K11+1,L11-K11-1)</f>
        <v>1,069,543</v>
      </c>
      <c r="O11" s="5">
        <f>FIND(":",C11)</f>
        <v>8</v>
      </c>
      <c r="Q11" s="7"/>
      <c r="R11" s="8"/>
      <c r="S11" s="8"/>
      <c r="T11" s="9"/>
      <c r="U11" s="9"/>
      <c r="V11" s="9"/>
      <c r="W11" s="9"/>
      <c r="X11" s="7"/>
      <c r="Y11" s="7"/>
      <c r="Z11" s="7"/>
      <c r="AA11" s="7"/>
      <c r="AB11" s="7"/>
      <c r="AC11" s="7"/>
      <c r="AD11" s="9"/>
      <c r="AE11" s="9"/>
      <c r="AF11" s="9"/>
    </row>
    <row r="12" spans="1:32" ht="27" customHeight="1" x14ac:dyDescent="0.25">
      <c r="A12" s="12"/>
      <c r="B12" s="12"/>
      <c r="C12" s="13" t="s">
        <v>282</v>
      </c>
      <c r="D12" s="13" t="str">
        <f>MID(C12,O12+1,H12-O12-1)</f>
        <v xml:space="preserve"> Chỉ Định Thuốc Không Phù Hợp Chẩn Đoán BS Dũng - DP thiếu Ca  </v>
      </c>
      <c r="E12" s="15">
        <f>VALUE(M12)</f>
        <v>3</v>
      </c>
      <c r="F12" s="15">
        <f>VALUE(N12)</f>
        <v>150095.5</v>
      </c>
      <c r="G12" s="11">
        <v>1917</v>
      </c>
      <c r="H12" s="4">
        <f>FIND("(",C12)</f>
        <v>72</v>
      </c>
      <c r="I12" s="4">
        <f>FIND(" ",C12,H12)</f>
        <v>75</v>
      </c>
      <c r="J12" s="4">
        <f>FIND(" ",C12,I12+1)</f>
        <v>86</v>
      </c>
      <c r="K12" s="4">
        <f>FIND(" ",C12,J12+1)</f>
        <v>97</v>
      </c>
      <c r="L12" s="4">
        <f>FIND(")",C12)</f>
        <v>107</v>
      </c>
      <c r="M12" s="4" t="str">
        <f>MID(C12,H12+1,I12-H12-2)</f>
        <v>3</v>
      </c>
      <c r="N12" s="4" t="str">
        <f>MID(C12,K12+1,L12-K12-1)</f>
        <v>150,095.5</v>
      </c>
      <c r="O12" s="5">
        <f>FIND(":",C12)</f>
        <v>8</v>
      </c>
      <c r="Q12" s="7"/>
      <c r="R12" s="8"/>
      <c r="S12" s="8"/>
      <c r="T12" s="9"/>
      <c r="U12" s="9"/>
      <c r="V12" s="9"/>
      <c r="W12" s="9"/>
      <c r="X12" s="7"/>
      <c r="Y12" s="7"/>
      <c r="Z12" s="7"/>
      <c r="AA12" s="7"/>
      <c r="AB12" s="7"/>
      <c r="AC12" s="7"/>
      <c r="AD12" s="9"/>
      <c r="AE12" s="9"/>
      <c r="AF12" s="9"/>
    </row>
    <row r="13" spans="1:32" ht="27" customHeight="1" x14ac:dyDescent="0.25">
      <c r="A13" s="12"/>
      <c r="B13" s="12"/>
      <c r="C13" s="13" t="s">
        <v>56</v>
      </c>
      <c r="D13" s="13" t="str">
        <f>MID(C13,O13+1,H13-O13-1)</f>
        <v xml:space="preserve"> Chỉ Định Thuốc Quá Liều   </v>
      </c>
      <c r="E13" s="15">
        <f>VALUE(M13)</f>
        <v>8</v>
      </c>
      <c r="F13" s="15">
        <f>VALUE(N13)</f>
        <v>33234.199999999997</v>
      </c>
      <c r="G13" s="11">
        <v>1921</v>
      </c>
      <c r="H13" s="4">
        <f>FIND("(",C13)</f>
        <v>36</v>
      </c>
      <c r="I13" s="4">
        <f>FIND(" ",C13,H13)</f>
        <v>39</v>
      </c>
      <c r="J13" s="4">
        <f>FIND(" ",C13,I13+1)</f>
        <v>52</v>
      </c>
      <c r="K13" s="4">
        <f>FIND(" ",C13,J13+1)</f>
        <v>65</v>
      </c>
      <c r="L13" s="4">
        <f>FIND(")",C13)</f>
        <v>74</v>
      </c>
      <c r="M13" s="4" t="str">
        <f>MID(C13,H13+1,I13-H13-2)</f>
        <v>8</v>
      </c>
      <c r="N13" s="4" t="str">
        <f>MID(C13,K13+1,L13-K13-1)</f>
        <v>33,234.2</v>
      </c>
      <c r="O13" s="5">
        <f>FIND(":",C13)</f>
        <v>8</v>
      </c>
      <c r="Q13" s="7"/>
      <c r="R13" s="8"/>
      <c r="S13" s="8"/>
      <c r="T13" s="9"/>
      <c r="U13" s="9"/>
      <c r="V13" s="9"/>
      <c r="W13" s="9"/>
      <c r="X13" s="7"/>
      <c r="Y13" s="7"/>
      <c r="Z13" s="7"/>
      <c r="AA13" s="7"/>
      <c r="AB13" s="7"/>
      <c r="AC13" s="7"/>
      <c r="AD13" s="9"/>
      <c r="AE13" s="9"/>
      <c r="AF13" s="9"/>
    </row>
    <row r="14" spans="1:32" ht="27" customHeight="1" x14ac:dyDescent="0.25">
      <c r="A14" s="12"/>
      <c r="B14" s="12"/>
      <c r="C14" s="13" t="s">
        <v>57</v>
      </c>
      <c r="D14" s="13" t="str">
        <f>MID(C14,O14+1,H14-O14-1)</f>
        <v xml:space="preserve"> Chỉ Định Xn Acid Uric Không Đúng  </v>
      </c>
      <c r="E14" s="15">
        <f>VALUE(M14)</f>
        <v>1</v>
      </c>
      <c r="F14" s="15">
        <f>VALUE(N14)</f>
        <v>21756.3</v>
      </c>
      <c r="G14" s="11">
        <v>1930</v>
      </c>
      <c r="H14" s="4">
        <f>FIND("(",C14)</f>
        <v>44</v>
      </c>
      <c r="I14" s="4">
        <f>FIND(" ",C14,H14)</f>
        <v>47</v>
      </c>
      <c r="J14" s="4">
        <f>FIND(" ",C14,I14+1)</f>
        <v>58</v>
      </c>
      <c r="K14" s="4">
        <f>FIND(" ",C14,J14+1)</f>
        <v>69</v>
      </c>
      <c r="L14" s="4">
        <f>FIND(")",C14)</f>
        <v>78</v>
      </c>
      <c r="M14" s="4" t="str">
        <f>MID(C14,H14+1,I14-H14-2)</f>
        <v>1</v>
      </c>
      <c r="N14" s="4" t="str">
        <f>MID(C14,K14+1,L14-K14-1)</f>
        <v>21,756.3</v>
      </c>
      <c r="O14" s="5">
        <f>FIND(":",C14)</f>
        <v>8</v>
      </c>
      <c r="Q14" s="7"/>
      <c r="R14" s="8"/>
      <c r="S14" s="8"/>
      <c r="T14" s="9"/>
      <c r="U14" s="9"/>
      <c r="V14" s="9"/>
      <c r="W14" s="9"/>
      <c r="X14" s="7"/>
      <c r="Y14" s="7"/>
      <c r="Z14" s="7"/>
      <c r="AA14" s="7"/>
      <c r="AB14" s="7"/>
      <c r="AC14" s="7"/>
      <c r="AD14" s="9"/>
      <c r="AE14" s="9"/>
      <c r="AF14" s="9"/>
    </row>
    <row r="15" spans="1:32" ht="27" customHeight="1" x14ac:dyDescent="0.25">
      <c r="A15" s="12"/>
      <c r="B15" s="12"/>
      <c r="C15" s="13" t="s">
        <v>58</v>
      </c>
      <c r="D15" s="13" t="str">
        <f>MID(C15,O15+1,H15-O15-1)</f>
        <v xml:space="preserve"> Chưa map thuốc tê  </v>
      </c>
      <c r="E15" s="15">
        <f>VALUE(M15)</f>
        <v>1</v>
      </c>
      <c r="F15" s="15">
        <f>VALUE(N15)</f>
        <v>1209162.3999999999</v>
      </c>
      <c r="G15" s="11">
        <v>1932</v>
      </c>
      <c r="H15" s="4">
        <f>FIND("(",C15)</f>
        <v>29</v>
      </c>
      <c r="I15" s="4">
        <f>FIND(" ",C15,H15)</f>
        <v>32</v>
      </c>
      <c r="J15" s="4">
        <f>FIND(" ",C15,I15+1)</f>
        <v>45</v>
      </c>
      <c r="K15" s="4">
        <f>FIND(" ",C15,J15+1)</f>
        <v>58</v>
      </c>
      <c r="L15" s="4">
        <f>FIND(")",C15)</f>
        <v>70</v>
      </c>
      <c r="M15" s="4" t="str">
        <f>MID(C15,H15+1,I15-H15-2)</f>
        <v>1</v>
      </c>
      <c r="N15" s="4" t="str">
        <f>MID(C15,K15+1,L15-K15-1)</f>
        <v>1,209,162.4</v>
      </c>
      <c r="O15" s="5">
        <f>FIND(":",C15)</f>
        <v>8</v>
      </c>
      <c r="Q15" s="7"/>
      <c r="R15" s="8"/>
      <c r="S15" s="8"/>
      <c r="T15" s="9"/>
      <c r="U15" s="9"/>
      <c r="V15" s="9"/>
      <c r="W15" s="9"/>
      <c r="X15" s="7"/>
      <c r="Y15" s="7"/>
      <c r="Z15" s="7"/>
      <c r="AA15" s="7"/>
      <c r="AB15" s="7"/>
      <c r="AC15" s="7"/>
      <c r="AD15" s="9"/>
      <c r="AE15" s="9"/>
      <c r="AF15" s="9"/>
    </row>
    <row r="16" spans="1:32" ht="27" customHeight="1" x14ac:dyDescent="0.25">
      <c r="A16" s="12"/>
      <c r="B16" s="12"/>
      <c r="C16" s="13" t="s">
        <v>59</v>
      </c>
      <c r="D16" s="13" t="str">
        <f>MID(C16,O16+1,H16-O16-1)</f>
        <v xml:space="preserve"> Chuyển Tuyến Sai Quy Định  </v>
      </c>
      <c r="E16" s="15">
        <f>VALUE(M16)</f>
        <v>2</v>
      </c>
      <c r="F16" s="15">
        <f>VALUE(N16)</f>
        <v>61000</v>
      </c>
      <c r="G16" s="11">
        <v>1934</v>
      </c>
      <c r="H16" s="4">
        <f>FIND("(",C16)</f>
        <v>37</v>
      </c>
      <c r="I16" s="4">
        <f>FIND(" ",C16,H16)</f>
        <v>40</v>
      </c>
      <c r="J16" s="4">
        <f>FIND(" ",C16,I16+1)</f>
        <v>42</v>
      </c>
      <c r="K16" s="4">
        <f>FIND(" ",C16,J16+1)</f>
        <v>44</v>
      </c>
      <c r="L16" s="4">
        <f>FIND(")",C16)</f>
        <v>51</v>
      </c>
      <c r="M16" s="4" t="str">
        <f>MID(C16,H16+1,I16-H16-2)</f>
        <v>2</v>
      </c>
      <c r="N16" s="4" t="str">
        <f>MID(C16,K16+1,L16-K16-1)</f>
        <v>61,000</v>
      </c>
      <c r="O16" s="5">
        <f>FIND(":",C16)</f>
        <v>8</v>
      </c>
      <c r="Q16" s="7"/>
      <c r="R16" s="8"/>
      <c r="S16" s="8"/>
      <c r="T16" s="9"/>
      <c r="U16" s="9"/>
      <c r="V16" s="9"/>
      <c r="W16" s="9"/>
      <c r="X16" s="7"/>
      <c r="Y16" s="7"/>
      <c r="Z16" s="7"/>
      <c r="AA16" s="7"/>
      <c r="AB16" s="7"/>
      <c r="AC16" s="7"/>
      <c r="AD16" s="9"/>
      <c r="AE16" s="9"/>
      <c r="AF16" s="9"/>
    </row>
    <row r="17" spans="1:32" ht="27" customHeight="1" x14ac:dyDescent="0.25">
      <c r="A17" s="12"/>
      <c r="B17" s="12"/>
      <c r="C17" s="13" t="s">
        <v>60</v>
      </c>
      <c r="D17" s="13" t="str">
        <f>MID(C17,O17+1,H17-O17-1)</f>
        <v xml:space="preserve"> Công Khám Không Hợp Lý  </v>
      </c>
      <c r="E17" s="15">
        <f>VALUE(M17)</f>
        <v>4</v>
      </c>
      <c r="F17" s="15">
        <f>VALUE(N17)</f>
        <v>122000</v>
      </c>
      <c r="G17" s="11">
        <v>1937</v>
      </c>
      <c r="H17" s="4">
        <f>FIND("(",C17)</f>
        <v>34</v>
      </c>
      <c r="I17" s="4">
        <f>FIND(" ",C17,H17)</f>
        <v>37</v>
      </c>
      <c r="J17" s="4">
        <f>FIND(" ",C17,I17+1)</f>
        <v>46</v>
      </c>
      <c r="K17" s="4">
        <f>FIND(" ",C17,J17+1)</f>
        <v>55</v>
      </c>
      <c r="L17" s="4">
        <f>FIND(")",C17)</f>
        <v>63</v>
      </c>
      <c r="M17" s="4" t="str">
        <f>MID(C17,H17+1,I17-H17-2)</f>
        <v>4</v>
      </c>
      <c r="N17" s="4" t="str">
        <f>MID(C17,K17+1,L17-K17-1)</f>
        <v>122,000</v>
      </c>
      <c r="O17" s="5">
        <f>FIND(":",C17)</f>
        <v>8</v>
      </c>
      <c r="Q17" s="7"/>
      <c r="R17" s="8"/>
      <c r="S17" s="8"/>
      <c r="T17" s="9"/>
      <c r="U17" s="9"/>
      <c r="V17" s="9"/>
      <c r="W17" s="9"/>
      <c r="X17" s="7"/>
      <c r="Y17" s="7"/>
      <c r="Z17" s="7"/>
      <c r="AA17" s="7"/>
      <c r="AB17" s="7"/>
      <c r="AC17" s="7"/>
      <c r="AD17" s="9"/>
      <c r="AE17" s="9"/>
      <c r="AF17" s="9"/>
    </row>
    <row r="18" spans="1:32" ht="27" customHeight="1" x14ac:dyDescent="0.25">
      <c r="A18" s="12"/>
      <c r="B18" s="12"/>
      <c r="C18" s="13" t="s">
        <v>61</v>
      </c>
      <c r="D18" s="13" t="str">
        <f>MID(C18,O18+1,H18-O18-1)</f>
        <v xml:space="preserve"> dài ngày  </v>
      </c>
      <c r="E18" s="15">
        <f>VALUE(M18)</f>
        <v>28</v>
      </c>
      <c r="F18" s="15">
        <f>VALUE(N18)</f>
        <v>8763378.0999999996</v>
      </c>
      <c r="G18" s="11">
        <v>1942</v>
      </c>
      <c r="H18" s="4">
        <f>FIND("(",C18)</f>
        <v>20</v>
      </c>
      <c r="I18" s="4">
        <f>FIND(" ",C18,H18)</f>
        <v>24</v>
      </c>
      <c r="J18" s="4">
        <f>FIND(" ",C18,I18+1)</f>
        <v>38</v>
      </c>
      <c r="K18" s="4">
        <f>FIND(" ",C18,J18+1)</f>
        <v>52</v>
      </c>
      <c r="L18" s="4">
        <f>FIND(")",C18)</f>
        <v>64</v>
      </c>
      <c r="M18" s="4" t="str">
        <f>MID(C18,H18+1,I18-H18-2)</f>
        <v>28</v>
      </c>
      <c r="N18" s="4" t="str">
        <f>MID(C18,K18+1,L18-K18-1)</f>
        <v>8,763,378.1</v>
      </c>
      <c r="O18" s="5">
        <f>FIND(":",C18)</f>
        <v>8</v>
      </c>
      <c r="Q18" s="7"/>
      <c r="R18" s="8"/>
      <c r="S18" s="8"/>
      <c r="T18" s="9"/>
      <c r="U18" s="9"/>
      <c r="V18" s="9"/>
      <c r="W18" s="9"/>
      <c r="X18" s="7"/>
      <c r="Y18" s="7"/>
      <c r="Z18" s="7"/>
      <c r="AA18" s="7"/>
      <c r="AB18" s="7"/>
      <c r="AC18" s="7"/>
      <c r="AD18" s="9"/>
      <c r="AE18" s="9"/>
      <c r="AF18" s="9"/>
    </row>
    <row r="19" spans="1:32" ht="27" customHeight="1" x14ac:dyDescent="0.25">
      <c r="A19" s="12"/>
      <c r="B19" s="12"/>
      <c r="C19" s="13" t="s">
        <v>62</v>
      </c>
      <c r="D19" s="13" t="str">
        <f>MID(C19,O19+1,H19-O19-1)</f>
        <v xml:space="preserve"> Đề Nghị Tiền Khám Trên 1 Chuyên Khoa Sai Quy Định  </v>
      </c>
      <c r="E19" s="15">
        <f>VALUE(M19)</f>
        <v>2</v>
      </c>
      <c r="F19" s="15">
        <f>VALUE(N19)</f>
        <v>42954.2</v>
      </c>
      <c r="G19" s="11">
        <v>1971</v>
      </c>
      <c r="H19" s="4">
        <f>FIND("(",C19)</f>
        <v>61</v>
      </c>
      <c r="I19" s="4">
        <f>FIND(" ",C19,H19)</f>
        <v>64</v>
      </c>
      <c r="J19" s="4">
        <f>FIND(" ",C19,I19+1)</f>
        <v>75</v>
      </c>
      <c r="K19" s="4">
        <f>FIND(" ",C19,J19+1)</f>
        <v>86</v>
      </c>
      <c r="L19" s="4">
        <f>FIND(")",C19)</f>
        <v>95</v>
      </c>
      <c r="M19" s="4" t="str">
        <f>MID(C19,H19+1,I19-H19-2)</f>
        <v>2</v>
      </c>
      <c r="N19" s="4" t="str">
        <f>MID(C19,K19+1,L19-K19-1)</f>
        <v>42,954.2</v>
      </c>
      <c r="O19" s="5">
        <f>FIND(":",C19)</f>
        <v>8</v>
      </c>
      <c r="Q19" s="7"/>
      <c r="R19" s="8"/>
      <c r="S19" s="8"/>
      <c r="T19" s="9"/>
      <c r="U19" s="9"/>
      <c r="V19" s="9"/>
      <c r="W19" s="9"/>
      <c r="X19" s="7"/>
      <c r="Y19" s="7"/>
      <c r="Z19" s="7"/>
      <c r="AA19" s="7"/>
      <c r="AB19" s="7"/>
      <c r="AC19" s="7"/>
      <c r="AD19" s="9"/>
      <c r="AE19" s="9"/>
      <c r="AF19" s="9"/>
    </row>
    <row r="20" spans="1:32" ht="27" customHeight="1" x14ac:dyDescent="0.25">
      <c r="A20" s="12"/>
      <c r="B20" s="12"/>
      <c r="C20" s="13" t="s">
        <v>283</v>
      </c>
      <c r="D20" s="13" t="str">
        <f>MID(C20,O20+1,H20-O20-1)</f>
        <v xml:space="preserve"> Đề Nghị Tiền Khám Trên 1 Chuyên Khoa Sai Quy Định Nội - RHM  </v>
      </c>
      <c r="E20" s="15">
        <f>VALUE(M20)</f>
        <v>1</v>
      </c>
      <c r="F20" s="15">
        <f>VALUE(N20)</f>
        <v>21481.8</v>
      </c>
      <c r="G20" s="11">
        <v>1974</v>
      </c>
      <c r="H20" s="4">
        <f>FIND("(",C20)</f>
        <v>71</v>
      </c>
      <c r="I20" s="4">
        <f>FIND(" ",C20,H20)</f>
        <v>74</v>
      </c>
      <c r="J20" s="4">
        <f>FIND(" ",C20,I20+1)</f>
        <v>85</v>
      </c>
      <c r="K20" s="4">
        <f>FIND(" ",C20,J20+1)</f>
        <v>96</v>
      </c>
      <c r="L20" s="4">
        <f>FIND(")",C20)</f>
        <v>105</v>
      </c>
      <c r="M20" s="4" t="str">
        <f>MID(C20,H20+1,I20-H20-2)</f>
        <v>1</v>
      </c>
      <c r="N20" s="4" t="str">
        <f>MID(C20,K20+1,L20-K20-1)</f>
        <v>21,481.8</v>
      </c>
      <c r="O20" s="5">
        <f>FIND(":",C20)</f>
        <v>8</v>
      </c>
      <c r="Q20" s="7"/>
      <c r="R20" s="8"/>
      <c r="S20" s="8"/>
      <c r="T20" s="9"/>
      <c r="U20" s="9"/>
      <c r="V20" s="9"/>
      <c r="W20" s="9"/>
      <c r="X20" s="7"/>
      <c r="Y20" s="7"/>
      <c r="Z20" s="7"/>
      <c r="AA20" s="7"/>
      <c r="AB20" s="7"/>
      <c r="AC20" s="7"/>
      <c r="AD20" s="9"/>
      <c r="AE20" s="9"/>
      <c r="AF20" s="9"/>
    </row>
    <row r="21" spans="1:32" ht="27" customHeight="1" x14ac:dyDescent="0.25">
      <c r="A21" s="12"/>
      <c r="B21" s="12"/>
      <c r="C21" s="13" t="s">
        <v>63</v>
      </c>
      <c r="D21" s="13" t="str">
        <f>MID(C21,O21+1,H21-O21-1)</f>
        <v xml:space="preserve"> Điện châm nhiều lần 1 ngày  </v>
      </c>
      <c r="E21" s="15">
        <f>VALUE(M21)</f>
        <v>15</v>
      </c>
      <c r="F21" s="15">
        <f>VALUE(N21)</f>
        <v>6584948</v>
      </c>
      <c r="G21" s="11">
        <v>1976</v>
      </c>
      <c r="H21" s="4">
        <f>FIND("(",C21)</f>
        <v>38</v>
      </c>
      <c r="I21" s="4">
        <f>FIND(" ",C21,H21)</f>
        <v>42</v>
      </c>
      <c r="J21" s="4">
        <f>FIND(" ",C21,I21+1)</f>
        <v>56</v>
      </c>
      <c r="K21" s="4">
        <f>FIND(" ",C21,J21+1)</f>
        <v>70</v>
      </c>
      <c r="L21" s="4">
        <f>FIND(")",C21)</f>
        <v>80</v>
      </c>
      <c r="M21" s="4" t="str">
        <f>MID(C21,H21+1,I21-H21-2)</f>
        <v>15</v>
      </c>
      <c r="N21" s="4" t="str">
        <f>MID(C21,K21+1,L21-K21-1)</f>
        <v>6,584,948</v>
      </c>
      <c r="O21" s="5">
        <f>FIND(":",C21)</f>
        <v>8</v>
      </c>
      <c r="Q21" s="7"/>
      <c r="R21" s="8"/>
      <c r="S21" s="8"/>
      <c r="T21" s="9"/>
      <c r="U21" s="9"/>
      <c r="V21" s="9"/>
      <c r="W21" s="9"/>
      <c r="X21" s="7"/>
      <c r="Y21" s="7"/>
      <c r="Z21" s="7"/>
      <c r="AA21" s="7"/>
      <c r="AB21" s="7"/>
      <c r="AC21" s="7"/>
      <c r="AD21" s="9"/>
      <c r="AE21" s="9"/>
      <c r="AF21" s="9"/>
    </row>
    <row r="22" spans="1:32" ht="27" customHeight="1" x14ac:dyDescent="0.25">
      <c r="A22" s="12"/>
      <c r="B22" s="12"/>
      <c r="C22" s="13" t="s">
        <v>284</v>
      </c>
      <c r="D22" s="13" t="str">
        <f>MID(C22,O22+1,H22-O22-1)</f>
        <v xml:space="preserve"> Điều Dưỡng Khám Bệnh Lê Thị Hồng Hạnh  </v>
      </c>
      <c r="E22" s="15">
        <f>VALUE(M22)</f>
        <v>1</v>
      </c>
      <c r="F22" s="15">
        <f>VALUE(N22)</f>
        <v>130577.2</v>
      </c>
      <c r="G22" s="11">
        <v>1992</v>
      </c>
      <c r="H22" s="4">
        <f>FIND("(",C22)</f>
        <v>49</v>
      </c>
      <c r="I22" s="4">
        <f>FIND(" ",C22,H22)</f>
        <v>52</v>
      </c>
      <c r="J22" s="4">
        <f>FIND(" ",C22,I22+1)</f>
        <v>63</v>
      </c>
      <c r="K22" s="4">
        <f>FIND(" ",C22,J22+1)</f>
        <v>74</v>
      </c>
      <c r="L22" s="4">
        <f>FIND(")",C22)</f>
        <v>84</v>
      </c>
      <c r="M22" s="4" t="str">
        <f>MID(C22,H22+1,I22-H22-2)</f>
        <v>1</v>
      </c>
      <c r="N22" s="4" t="str">
        <f>MID(C22,K22+1,L22-K22-1)</f>
        <v>130,577.2</v>
      </c>
      <c r="O22" s="5">
        <f>FIND(":",C22)</f>
        <v>8</v>
      </c>
      <c r="Q22" s="7"/>
      <c r="R22" s="8"/>
      <c r="S22" s="8"/>
      <c r="T22" s="9"/>
      <c r="U22" s="9"/>
      <c r="V22" s="9"/>
      <c r="W22" s="9"/>
      <c r="X22" s="7"/>
      <c r="Y22" s="7"/>
      <c r="Z22" s="7"/>
      <c r="AA22" s="7"/>
      <c r="AB22" s="7"/>
      <c r="AC22" s="7"/>
      <c r="AD22" s="9"/>
      <c r="AE22" s="9"/>
      <c r="AF22" s="9"/>
    </row>
    <row r="23" spans="1:32" ht="27" customHeight="1" x14ac:dyDescent="0.25">
      <c r="A23" s="12"/>
      <c r="B23" s="12"/>
      <c r="C23" s="13" t="s">
        <v>287</v>
      </c>
      <c r="D23" s="13" t="str">
        <f>MID(C23,O23+1,H23-O23-1)</f>
        <v xml:space="preserve"> Dvkt Sai Tên đã có - ko đồng ý  </v>
      </c>
      <c r="E23" s="15">
        <f>VALUE(M23)</f>
        <v>3</v>
      </c>
      <c r="F23" s="15">
        <f>VALUE(N23)</f>
        <v>34720.9</v>
      </c>
      <c r="G23" s="11">
        <v>1994</v>
      </c>
      <c r="H23" s="4">
        <f>FIND("(",C23)</f>
        <v>42</v>
      </c>
      <c r="I23" s="4">
        <f>FIND(" ",C23,H23)</f>
        <v>45</v>
      </c>
      <c r="J23" s="4">
        <f>FIND(" ",C23,I23+1)</f>
        <v>56</v>
      </c>
      <c r="K23" s="4">
        <f>FIND(" ",C23,J23+1)</f>
        <v>67</v>
      </c>
      <c r="L23" s="4">
        <f>FIND(")",C23)</f>
        <v>76</v>
      </c>
      <c r="M23" s="4" t="str">
        <f>MID(C23,H23+1,I23-H23-2)</f>
        <v>3</v>
      </c>
      <c r="N23" s="4" t="str">
        <f>MID(C23,K23+1,L23-K23-1)</f>
        <v>34,720.9</v>
      </c>
      <c r="O23" s="5">
        <f>FIND(":",C23)</f>
        <v>8</v>
      </c>
      <c r="Q23" s="7"/>
      <c r="R23" s="8"/>
      <c r="S23" s="8"/>
      <c r="T23" s="9"/>
      <c r="U23" s="9"/>
      <c r="V23" s="9"/>
      <c r="W23" s="9"/>
      <c r="X23" s="7"/>
      <c r="Y23" s="7"/>
      <c r="Z23" s="7"/>
      <c r="AA23" s="7"/>
      <c r="AB23" s="7"/>
      <c r="AC23" s="7"/>
      <c r="AD23" s="9"/>
      <c r="AE23" s="9"/>
      <c r="AF23" s="9"/>
    </row>
    <row r="24" spans="1:32" ht="27" customHeight="1" x14ac:dyDescent="0.25">
      <c r="A24" s="12"/>
      <c r="B24" s="12"/>
      <c r="C24" s="13" t="s">
        <v>288</v>
      </c>
      <c r="D24" s="13" t="str">
        <f>MID(C24,O24+1,H24-O24-1)</f>
        <v xml:space="preserve"> Dvkt Sai Tên đã có - ko đồng ý	  </v>
      </c>
      <c r="E24" s="15">
        <f>VALUE(M24)</f>
        <v>1</v>
      </c>
      <c r="F24" s="15">
        <f>VALUE(N24)</f>
        <v>11587.9</v>
      </c>
      <c r="G24" s="11">
        <v>1998</v>
      </c>
      <c r="H24" s="4">
        <f>FIND("(",C24)</f>
        <v>43</v>
      </c>
      <c r="I24" s="4">
        <f>FIND(" ",C24,H24)</f>
        <v>46</v>
      </c>
      <c r="J24" s="4">
        <f>FIND(" ",C24,I24+1)</f>
        <v>57</v>
      </c>
      <c r="K24" s="4">
        <f>FIND(" ",C24,J24+1)</f>
        <v>68</v>
      </c>
      <c r="L24" s="4">
        <f>FIND(")",C24)</f>
        <v>77</v>
      </c>
      <c r="M24" s="4" t="str">
        <f>MID(C24,H24+1,I24-H24-2)</f>
        <v>1</v>
      </c>
      <c r="N24" s="4" t="str">
        <f>MID(C24,K24+1,L24-K24-1)</f>
        <v>11,587.9</v>
      </c>
      <c r="O24" s="5">
        <f>FIND(":",C24)</f>
        <v>8</v>
      </c>
      <c r="Q24" s="7"/>
      <c r="R24" s="8"/>
      <c r="S24" s="8"/>
      <c r="T24" s="9"/>
      <c r="U24" s="9"/>
      <c r="V24" s="9"/>
      <c r="W24" s="9"/>
      <c r="X24" s="7"/>
      <c r="Y24" s="7"/>
      <c r="Z24" s="7"/>
      <c r="AA24" s="7"/>
      <c r="AB24" s="7"/>
      <c r="AC24" s="7"/>
      <c r="AD24" s="9"/>
      <c r="AE24" s="9"/>
      <c r="AF24" s="9"/>
    </row>
    <row r="25" spans="1:32" ht="27" customHeight="1" x14ac:dyDescent="0.25">
      <c r="A25" s="12"/>
      <c r="B25" s="12"/>
      <c r="C25" s="13" t="s">
        <v>64</v>
      </c>
      <c r="D25" s="13" t="str">
        <f>MID(C25,O25+1,H25-O25-1)</f>
        <v xml:space="preserve"> Giá Cao Hơn Giá Hóa Đơn  </v>
      </c>
      <c r="E25" s="15">
        <f>VALUE(M25)</f>
        <v>9</v>
      </c>
      <c r="F25" s="15">
        <f>VALUE(N25)</f>
        <v>864153.1</v>
      </c>
      <c r="G25" s="11">
        <v>2000</v>
      </c>
      <c r="H25" s="4">
        <f>FIND("(",C25)</f>
        <v>35</v>
      </c>
      <c r="I25" s="4">
        <f>FIND(" ",C25,H25)</f>
        <v>38</v>
      </c>
      <c r="J25" s="4">
        <f>FIND(" ",C25,I25+1)</f>
        <v>52</v>
      </c>
      <c r="K25" s="4">
        <f>FIND(" ",C25,J25+1)</f>
        <v>66</v>
      </c>
      <c r="L25" s="4">
        <f>FIND(")",C25)</f>
        <v>76</v>
      </c>
      <c r="M25" s="4" t="str">
        <f>MID(C25,H25+1,I25-H25-2)</f>
        <v>9</v>
      </c>
      <c r="N25" s="4" t="str">
        <f>MID(C25,K25+1,L25-K25-1)</f>
        <v>864,153.1</v>
      </c>
      <c r="O25" s="5">
        <f>FIND(":",C25)</f>
        <v>8</v>
      </c>
      <c r="Q25" s="7"/>
      <c r="R25" s="8"/>
      <c r="S25" s="8"/>
      <c r="T25" s="9"/>
      <c r="U25" s="9"/>
      <c r="V25" s="9"/>
      <c r="W25" s="9"/>
      <c r="X25" s="7"/>
      <c r="Y25" s="7"/>
      <c r="Z25" s="7"/>
      <c r="AA25" s="7"/>
      <c r="AB25" s="7"/>
      <c r="AC25" s="7"/>
      <c r="AD25" s="9"/>
      <c r="AE25" s="9"/>
      <c r="AF25" s="9"/>
    </row>
    <row r="26" spans="1:32" ht="27" customHeight="1" x14ac:dyDescent="0.25">
      <c r="A26" s="12"/>
      <c r="B26" s="12"/>
      <c r="C26" s="13" t="s">
        <v>65</v>
      </c>
      <c r="D26" s="13" t="str">
        <f>MID(C26,O26+1,H26-O26-1)</f>
        <v xml:space="preserve"> Giá Cao Hơn Giá Hóa Đơn;Số Lần Khí Dung Nhiều Hơn Thuốc Đề Nghị  </v>
      </c>
      <c r="E26" s="15">
        <f>VALUE(M26)</f>
        <v>2</v>
      </c>
      <c r="F26" s="15">
        <f>VALUE(N26)</f>
        <v>354534.5</v>
      </c>
      <c r="G26" s="11">
        <v>2010</v>
      </c>
      <c r="H26" s="4">
        <f>FIND("(",C26)</f>
        <v>75</v>
      </c>
      <c r="I26" s="4">
        <f>FIND(" ",C26,H26)</f>
        <v>78</v>
      </c>
      <c r="J26" s="4">
        <f>FIND(" ",C26,I26+1)</f>
        <v>91</v>
      </c>
      <c r="K26" s="4">
        <f>FIND(" ",C26,J26+1)</f>
        <v>104</v>
      </c>
      <c r="L26" s="4">
        <f>FIND(")",C26)</f>
        <v>114</v>
      </c>
      <c r="M26" s="4" t="str">
        <f>MID(C26,H26+1,I26-H26-2)</f>
        <v>2</v>
      </c>
      <c r="N26" s="4" t="str">
        <f>MID(C26,K26+1,L26-K26-1)</f>
        <v>354,534.5</v>
      </c>
      <c r="O26" s="5">
        <f>FIND(":",C26)</f>
        <v>8</v>
      </c>
      <c r="Q26" s="7"/>
      <c r="R26" s="8"/>
      <c r="S26" s="8"/>
      <c r="T26" s="9"/>
      <c r="U26" s="9"/>
      <c r="V26" s="9"/>
      <c r="W26" s="9"/>
      <c r="X26" s="7"/>
      <c r="Y26" s="7"/>
      <c r="Z26" s="7"/>
      <c r="AA26" s="7"/>
      <c r="AB26" s="7"/>
      <c r="AC26" s="7"/>
      <c r="AD26" s="9"/>
      <c r="AE26" s="9"/>
      <c r="AF26" s="9"/>
    </row>
    <row r="27" spans="1:32" ht="27" customHeight="1" x14ac:dyDescent="0.25">
      <c r="A27" s="12"/>
      <c r="B27" s="12"/>
      <c r="C27" s="13" t="s">
        <v>66</v>
      </c>
      <c r="D27" s="13" t="str">
        <f>MID(C27,O27+1,H27-O27-1)</f>
        <v xml:space="preserve"> Giá Cao Hơn Giá Hóa Đơn;Sử Dụng Kim Luồn Không Hợp Lý  </v>
      </c>
      <c r="E27" s="15">
        <f>VALUE(M27)</f>
        <v>3</v>
      </c>
      <c r="F27" s="15">
        <f>VALUE(N27)</f>
        <v>209002.9</v>
      </c>
      <c r="G27" s="11">
        <v>2013</v>
      </c>
      <c r="H27" s="4">
        <f>FIND("(",C27)</f>
        <v>65</v>
      </c>
      <c r="I27" s="4">
        <f>FIND(" ",C27,H27)</f>
        <v>68</v>
      </c>
      <c r="J27" s="4">
        <f>FIND(" ",C27,I27+1)</f>
        <v>81</v>
      </c>
      <c r="K27" s="4">
        <f>FIND(" ",C27,J27+1)</f>
        <v>94</v>
      </c>
      <c r="L27" s="4">
        <f>FIND(")",C27)</f>
        <v>104</v>
      </c>
      <c r="M27" s="4" t="str">
        <f>MID(C27,H27+1,I27-H27-2)</f>
        <v>3</v>
      </c>
      <c r="N27" s="4" t="str">
        <f>MID(C27,K27+1,L27-K27-1)</f>
        <v>209,002.9</v>
      </c>
      <c r="O27" s="5">
        <f>FIND(":",C27)</f>
        <v>8</v>
      </c>
      <c r="Q27" s="7"/>
      <c r="R27" s="8"/>
      <c r="S27" s="8"/>
      <c r="T27" s="9"/>
      <c r="U27" s="9"/>
      <c r="V27" s="9"/>
      <c r="W27" s="9"/>
      <c r="X27" s="7"/>
      <c r="Y27" s="7"/>
      <c r="Z27" s="7"/>
      <c r="AA27" s="7"/>
      <c r="AB27" s="7"/>
      <c r="AC27" s="7"/>
      <c r="AD27" s="9"/>
      <c r="AE27" s="9"/>
      <c r="AF27" s="9"/>
    </row>
    <row r="28" spans="1:32" ht="27" customHeight="1" x14ac:dyDescent="0.25">
      <c r="A28" s="12"/>
      <c r="B28" s="12"/>
      <c r="C28" s="13" t="s">
        <v>296</v>
      </c>
      <c r="D28" s="13" t="str">
        <f>MID(C28,O28+1,H28-O28-1)</f>
        <v xml:space="preserve"> Giá Cao Hơn Giá Hóa Đơn;Sử Dụng Kim Luồn Không Hợp Lý  </v>
      </c>
      <c r="E28" s="15">
        <f>VALUE(M28)</f>
        <v>1</v>
      </c>
      <c r="F28" s="15">
        <f>VALUE(N28)</f>
        <v>140122.70000000001</v>
      </c>
      <c r="G28" s="11">
        <v>2017</v>
      </c>
      <c r="H28" s="4">
        <f>FIND("(",C28)</f>
        <v>65</v>
      </c>
      <c r="I28" s="4">
        <f>FIND(" ",C28,H28)</f>
        <v>68</v>
      </c>
      <c r="J28" s="4">
        <f>FIND(" ",C28,I28+1)</f>
        <v>79</v>
      </c>
      <c r="K28" s="4">
        <f>FIND(" ",C28,J28+1)</f>
        <v>90</v>
      </c>
      <c r="L28" s="4">
        <f>FIND(")",C28)</f>
        <v>100</v>
      </c>
      <c r="M28" s="4" t="str">
        <f>MID(C28,H28+1,I28-H28-2)</f>
        <v>1</v>
      </c>
      <c r="N28" s="4" t="str">
        <f>MID(C28,K28+1,L28-K28-1)</f>
        <v>140,122.7</v>
      </c>
      <c r="O28" s="5">
        <f>FIND(":",C28)</f>
        <v>8</v>
      </c>
      <c r="Q28" s="7"/>
      <c r="R28" s="8"/>
      <c r="S28" s="8"/>
      <c r="T28" s="9"/>
      <c r="U28" s="9"/>
      <c r="V28" s="9"/>
      <c r="W28" s="9"/>
      <c r="X28" s="7"/>
      <c r="Y28" s="7"/>
      <c r="Z28" s="7"/>
      <c r="AA28" s="7"/>
      <c r="AB28" s="7"/>
      <c r="AC28" s="7"/>
      <c r="AD28" s="9"/>
      <c r="AE28" s="9"/>
      <c r="AF28" s="9"/>
    </row>
    <row r="29" spans="1:32" ht="27" customHeight="1" x14ac:dyDescent="0.25">
      <c r="A29" s="12"/>
      <c r="B29" s="12"/>
      <c r="C29" s="13" t="s">
        <v>297</v>
      </c>
      <c r="D29" s="13" t="str">
        <f>MID(C29,O29+1,H29-O29-1)</f>
        <v xml:space="preserve"> Khám Không Đúng Chuyên Khoa -Lê Hữu Tri - nội  </v>
      </c>
      <c r="E29" s="15">
        <f>VALUE(M29)</f>
        <v>1</v>
      </c>
      <c r="F29" s="15">
        <f>VALUE(N29)</f>
        <v>30538.799999999999</v>
      </c>
      <c r="G29" s="11">
        <v>2019</v>
      </c>
      <c r="H29" s="4">
        <f>FIND("(",C29)</f>
        <v>57</v>
      </c>
      <c r="I29" s="4">
        <f>FIND(" ",C29,H29)</f>
        <v>60</v>
      </c>
      <c r="J29" s="4">
        <f>FIND(" ",C29,I29+1)</f>
        <v>71</v>
      </c>
      <c r="K29" s="4">
        <f>FIND(" ",C29,J29+1)</f>
        <v>82</v>
      </c>
      <c r="L29" s="4">
        <f>FIND(")",C29)</f>
        <v>91</v>
      </c>
      <c r="M29" s="4" t="str">
        <f>MID(C29,H29+1,I29-H29-2)</f>
        <v>1</v>
      </c>
      <c r="N29" s="4" t="str">
        <f>MID(C29,K29+1,L29-K29-1)</f>
        <v>30,538.8</v>
      </c>
      <c r="O29" s="5">
        <f>FIND(":",C29)</f>
        <v>8</v>
      </c>
      <c r="Q29" s="7"/>
      <c r="R29" s="8"/>
      <c r="S29" s="8"/>
      <c r="T29" s="9"/>
      <c r="U29" s="9"/>
      <c r="V29" s="9"/>
      <c r="W29" s="9"/>
      <c r="X29" s="7"/>
      <c r="Y29" s="7"/>
      <c r="Z29" s="7"/>
      <c r="AA29" s="7"/>
      <c r="AB29" s="7"/>
      <c r="AC29" s="7"/>
      <c r="AD29" s="9"/>
      <c r="AE29" s="9"/>
      <c r="AF29" s="9"/>
    </row>
    <row r="30" spans="1:32" ht="27" customHeight="1" x14ac:dyDescent="0.25">
      <c r="A30" s="12"/>
      <c r="B30" s="12"/>
      <c r="C30" s="13" t="s">
        <v>67</v>
      </c>
      <c r="D30" s="13" t="str">
        <f>MID(C30,O30+1,H30-O30-1)</f>
        <v xml:space="preserve"> Không Có Kích Thước Vết Thương  </v>
      </c>
      <c r="E30" s="15">
        <f>VALUE(M30)</f>
        <v>12</v>
      </c>
      <c r="F30" s="15">
        <f>VALUE(N30)</f>
        <v>2042339.7</v>
      </c>
      <c r="G30" s="11">
        <v>2021</v>
      </c>
      <c r="H30" s="4">
        <f>FIND("(",C30)</f>
        <v>42</v>
      </c>
      <c r="I30" s="4">
        <f>FIND(" ",C30,H30)</f>
        <v>46</v>
      </c>
      <c r="J30" s="4">
        <f>FIND(" ",C30,I30+1)</f>
        <v>60</v>
      </c>
      <c r="K30" s="4">
        <f>FIND(" ",C30,J30+1)</f>
        <v>74</v>
      </c>
      <c r="L30" s="4">
        <f>FIND(")",C30)</f>
        <v>86</v>
      </c>
      <c r="M30" s="4" t="str">
        <f>MID(C30,H30+1,I30-H30-2)</f>
        <v>12</v>
      </c>
      <c r="N30" s="4" t="str">
        <f>MID(C30,K30+1,L30-K30-1)</f>
        <v>2,042,339.7</v>
      </c>
      <c r="O30" s="5">
        <f>FIND(":",C30)</f>
        <v>8</v>
      </c>
      <c r="Q30" s="7"/>
      <c r="R30" s="8"/>
      <c r="S30" s="8"/>
      <c r="T30" s="9"/>
      <c r="U30" s="9"/>
      <c r="V30" s="9"/>
      <c r="W30" s="9"/>
      <c r="X30" s="7"/>
      <c r="Y30" s="7"/>
      <c r="Z30" s="7"/>
      <c r="AA30" s="7"/>
      <c r="AB30" s="7"/>
      <c r="AC30" s="7"/>
      <c r="AD30" s="9"/>
      <c r="AE30" s="9"/>
      <c r="AF30" s="9"/>
    </row>
    <row r="31" spans="1:32" ht="27" customHeight="1" x14ac:dyDescent="0.25">
      <c r="A31" s="12"/>
      <c r="B31" s="12"/>
      <c r="C31" s="13" t="s">
        <v>68</v>
      </c>
      <c r="D31" s="13" t="str">
        <f>MID(C31,O31+1,H31-O31-1)</f>
        <v xml:space="preserve"> Kim Tiền Thảo Chống Chỉ Định Trên Bệnh Nhân Đái Tháo Đường  </v>
      </c>
      <c r="E31" s="15">
        <f>VALUE(M31)</f>
        <v>1</v>
      </c>
      <c r="F31" s="15">
        <f>VALUE(N31)</f>
        <v>15200</v>
      </c>
      <c r="G31" s="11">
        <v>2034</v>
      </c>
      <c r="H31" s="4">
        <f>FIND("(",C31)</f>
        <v>70</v>
      </c>
      <c r="I31" s="4">
        <f>FIND(" ",C31,H31)</f>
        <v>73</v>
      </c>
      <c r="J31" s="4">
        <f>FIND(" ",C31,I31+1)</f>
        <v>84</v>
      </c>
      <c r="K31" s="4">
        <f>FIND(" ",C31,J31+1)</f>
        <v>95</v>
      </c>
      <c r="L31" s="4">
        <f>FIND(")",C31)</f>
        <v>102</v>
      </c>
      <c r="M31" s="4" t="str">
        <f>MID(C31,H31+1,I31-H31-2)</f>
        <v>1</v>
      </c>
      <c r="N31" s="4" t="str">
        <f>MID(C31,K31+1,L31-K31-1)</f>
        <v>15,200</v>
      </c>
      <c r="O31" s="5">
        <f>FIND(":",C31)</f>
        <v>8</v>
      </c>
      <c r="Q31" s="7"/>
      <c r="R31" s="8"/>
      <c r="S31" s="8"/>
      <c r="T31" s="9"/>
      <c r="U31" s="9"/>
      <c r="V31" s="9"/>
      <c r="W31" s="9"/>
      <c r="X31" s="7"/>
      <c r="Y31" s="7"/>
      <c r="Z31" s="7"/>
      <c r="AA31" s="7"/>
      <c r="AB31" s="7"/>
      <c r="AC31" s="7"/>
      <c r="AD31" s="9"/>
      <c r="AE31" s="9"/>
      <c r="AF31" s="9"/>
    </row>
    <row r="32" spans="1:32" ht="27" customHeight="1" x14ac:dyDescent="0.25">
      <c r="A32" s="12"/>
      <c r="B32" s="12"/>
      <c r="C32" s="13" t="s">
        <v>69</v>
      </c>
      <c r="D32" s="13" t="str">
        <f>MID(C32,O32+1,H32-O32-1)</f>
        <v xml:space="preserve"> Mebilax 7,5mg Ccđ Loét Dạ Dày,  Suy Gan ,Thận  </v>
      </c>
      <c r="E32" s="15">
        <f>VALUE(M32)</f>
        <v>1</v>
      </c>
      <c r="F32" s="15">
        <f>VALUE(N32)</f>
        <v>3325.5</v>
      </c>
      <c r="G32" s="11">
        <v>2036</v>
      </c>
      <c r="H32" s="4">
        <f>FIND("(",C32)</f>
        <v>57</v>
      </c>
      <c r="I32" s="4">
        <f>FIND(" ",C32,H32)</f>
        <v>60</v>
      </c>
      <c r="J32" s="4">
        <f>FIND(" ",C32,I32+1)</f>
        <v>71</v>
      </c>
      <c r="K32" s="4">
        <f>FIND(" ",C32,J32+1)</f>
        <v>82</v>
      </c>
      <c r="L32" s="4">
        <f>FIND(")",C32)</f>
        <v>90</v>
      </c>
      <c r="M32" s="4" t="str">
        <f>MID(C32,H32+1,I32-H32-2)</f>
        <v>1</v>
      </c>
      <c r="N32" s="4" t="str">
        <f>MID(C32,K32+1,L32-K32-1)</f>
        <v>3,325.5</v>
      </c>
      <c r="O32" s="5">
        <f>FIND(":",C32)</f>
        <v>8</v>
      </c>
      <c r="Q32" s="7"/>
      <c r="R32" s="8"/>
      <c r="S32" s="8"/>
      <c r="T32" s="9"/>
      <c r="U32" s="9"/>
      <c r="V32" s="9"/>
      <c r="W32" s="9"/>
      <c r="X32" s="7"/>
      <c r="Y32" s="7"/>
      <c r="Z32" s="7"/>
      <c r="AA32" s="7"/>
      <c r="AB32" s="7"/>
      <c r="AC32" s="7"/>
      <c r="AD32" s="9"/>
      <c r="AE32" s="9"/>
      <c r="AF32" s="9"/>
    </row>
    <row r="33" spans="1:32" ht="27" customHeight="1" x14ac:dyDescent="0.25">
      <c r="A33" s="12"/>
      <c r="B33" s="12"/>
      <c r="C33" s="13" t="s">
        <v>70</v>
      </c>
      <c r="D33" s="13" t="str">
        <f>MID(C33,O33+1,H33-O33-1)</f>
        <v xml:space="preserve"> Melanov - M Ccđ Bệnh Phổi Tắc Nghẽn, Suy Tim, Mạch Vành..  </v>
      </c>
      <c r="E33" s="15">
        <f>VALUE(M33)</f>
        <v>1</v>
      </c>
      <c r="F33" s="15">
        <f>VALUE(N33)</f>
        <v>216894.1</v>
      </c>
      <c r="G33" s="11">
        <v>2038</v>
      </c>
      <c r="H33" s="4">
        <f>FIND("(",C33)</f>
        <v>69</v>
      </c>
      <c r="I33" s="4">
        <f>FIND(" ",C33,H33)</f>
        <v>72</v>
      </c>
      <c r="J33" s="4">
        <f>FIND(" ",C33,I33+1)</f>
        <v>83</v>
      </c>
      <c r="K33" s="4">
        <f>FIND(" ",C33,J33+1)</f>
        <v>94</v>
      </c>
      <c r="L33" s="4">
        <f>FIND(")",C33)</f>
        <v>104</v>
      </c>
      <c r="M33" s="4" t="str">
        <f>MID(C33,H33+1,I33-H33-2)</f>
        <v>1</v>
      </c>
      <c r="N33" s="4" t="str">
        <f>MID(C33,K33+1,L33-K33-1)</f>
        <v>216,894.1</v>
      </c>
      <c r="O33" s="5">
        <f>FIND(":",C33)</f>
        <v>8</v>
      </c>
      <c r="Q33" s="7"/>
      <c r="R33" s="8"/>
      <c r="S33" s="8"/>
      <c r="T33" s="9"/>
      <c r="U33" s="9"/>
      <c r="V33" s="9"/>
      <c r="W33" s="9"/>
      <c r="X33" s="7"/>
      <c r="Y33" s="7"/>
      <c r="Z33" s="7"/>
      <c r="AA33" s="7"/>
      <c r="AB33" s="7"/>
      <c r="AC33" s="7"/>
      <c r="AD33" s="9"/>
      <c r="AE33" s="9"/>
      <c r="AF33" s="9"/>
    </row>
    <row r="34" spans="1:32" ht="27" customHeight="1" x14ac:dyDescent="0.25">
      <c r="A34" s="12"/>
      <c r="B34" s="12"/>
      <c r="C34" s="13" t="s">
        <v>71</v>
      </c>
      <c r="D34" s="13" t="str">
        <f>MID(C34,O34+1,H34-O34-1)</f>
        <v xml:space="preserve"> Ngày Giường Sinh Thường Cao  </v>
      </c>
      <c r="E34" s="15">
        <f>VALUE(M34)</f>
        <v>16</v>
      </c>
      <c r="F34" s="15">
        <f>VALUE(N34)</f>
        <v>3226179.4</v>
      </c>
      <c r="G34" s="11">
        <v>2040</v>
      </c>
      <c r="H34" s="4">
        <f>FIND("(",C34)</f>
        <v>39</v>
      </c>
      <c r="I34" s="4">
        <f>FIND(" ",C34,H34)</f>
        <v>43</v>
      </c>
      <c r="J34" s="4">
        <f>FIND(" ",C34,I34+1)</f>
        <v>55</v>
      </c>
      <c r="K34" s="4">
        <f>FIND(" ",C34,J34+1)</f>
        <v>69</v>
      </c>
      <c r="L34" s="4">
        <f>FIND(")",C34)</f>
        <v>81</v>
      </c>
      <c r="M34" s="4" t="str">
        <f>MID(C34,H34+1,I34-H34-2)</f>
        <v>16</v>
      </c>
      <c r="N34" s="4" t="str">
        <f>MID(C34,K34+1,L34-K34-1)</f>
        <v>3,226,179.4</v>
      </c>
      <c r="O34" s="5">
        <f>FIND(":",C34)</f>
        <v>8</v>
      </c>
      <c r="Q34" s="7"/>
      <c r="R34" s="8"/>
      <c r="S34" s="8"/>
      <c r="T34" s="9"/>
      <c r="U34" s="9"/>
      <c r="V34" s="9"/>
      <c r="W34" s="9"/>
      <c r="X34" s="7"/>
      <c r="Y34" s="7"/>
      <c r="Z34" s="7"/>
      <c r="AA34" s="7"/>
      <c r="AB34" s="7"/>
      <c r="AC34" s="7"/>
      <c r="AD34" s="9"/>
      <c r="AE34" s="9"/>
      <c r="AF34" s="9"/>
    </row>
    <row r="35" spans="1:32" ht="15.75" customHeight="1" x14ac:dyDescent="0.25">
      <c r="A35" s="12"/>
      <c r="B35" s="12"/>
      <c r="C35" s="13" t="s">
        <v>72</v>
      </c>
      <c r="D35" s="13" t="str">
        <f>MID(C35,O35+1,H35-O35-1)</f>
        <v xml:space="preserve"> sai ngày  </v>
      </c>
      <c r="E35" s="15">
        <f>VALUE(M35)</f>
        <v>1</v>
      </c>
      <c r="F35" s="15">
        <f>VALUE(N35)</f>
        <v>69936.100000000006</v>
      </c>
      <c r="G35" s="11">
        <v>2057</v>
      </c>
      <c r="H35" s="4">
        <f>FIND("(",C35)</f>
        <v>20</v>
      </c>
      <c r="I35" s="4">
        <f>FIND(" ",C35,H35)</f>
        <v>23</v>
      </c>
      <c r="J35" s="4">
        <f>FIND(" ",C35,I35+1)</f>
        <v>32</v>
      </c>
      <c r="K35" s="4">
        <f>FIND(" ",C35,J35+1)</f>
        <v>43</v>
      </c>
      <c r="L35" s="4">
        <f>FIND(")",C35)</f>
        <v>52</v>
      </c>
      <c r="M35" s="4" t="str">
        <f>MID(C35,H35+1,I35-H35-2)</f>
        <v>1</v>
      </c>
      <c r="N35" s="4" t="str">
        <f>MID(C35,K35+1,L35-K35-1)</f>
        <v>69,936.1</v>
      </c>
      <c r="O35" s="5">
        <f>FIND(":",C35)</f>
        <v>8</v>
      </c>
      <c r="Q35" s="7"/>
      <c r="R35" s="8"/>
      <c r="S35" s="8"/>
      <c r="T35" s="9"/>
      <c r="U35" s="9"/>
      <c r="V35" s="9"/>
      <c r="W35" s="9"/>
      <c r="X35" s="7"/>
      <c r="Y35" s="7"/>
      <c r="Z35" s="7"/>
      <c r="AA35" s="7"/>
      <c r="AB35" s="7"/>
      <c r="AC35" s="7"/>
      <c r="AD35" s="9"/>
      <c r="AE35" s="9"/>
      <c r="AF35" s="9"/>
    </row>
    <row r="36" spans="1:32" ht="27" customHeight="1" x14ac:dyDescent="0.25">
      <c r="A36" s="12"/>
      <c r="B36" s="12"/>
      <c r="C36" s="13" t="s">
        <v>73</v>
      </c>
      <c r="D36" s="13" t="str">
        <f>MID(C36,O36+1,H36-O36-1)</f>
        <v xml:space="preserve"> Số Lần Khí Dung Nhiều Hơn Thuốc Đề Nghị  </v>
      </c>
      <c r="E36" s="15">
        <f>VALUE(M36)</f>
        <v>1</v>
      </c>
      <c r="F36" s="15">
        <f>VALUE(N36)</f>
        <v>156349</v>
      </c>
      <c r="G36" s="11">
        <v>2059</v>
      </c>
      <c r="H36" s="4">
        <f>FIND("(",C36)</f>
        <v>51</v>
      </c>
      <c r="I36" s="4">
        <f>FIND(" ",C36,H36)</f>
        <v>54</v>
      </c>
      <c r="J36" s="4">
        <f>FIND(" ",C36,I36+1)</f>
        <v>65</v>
      </c>
      <c r="K36" s="4">
        <f>FIND(" ",C36,J36+1)</f>
        <v>76</v>
      </c>
      <c r="L36" s="4">
        <f>FIND(")",C36)</f>
        <v>84</v>
      </c>
      <c r="M36" s="4" t="str">
        <f>MID(C36,H36+1,I36-H36-2)</f>
        <v>1</v>
      </c>
      <c r="N36" s="4" t="str">
        <f>MID(C36,K36+1,L36-K36-1)</f>
        <v>156,349</v>
      </c>
      <c r="O36" s="5">
        <f>FIND(":",C36)</f>
        <v>8</v>
      </c>
      <c r="Q36" s="7"/>
      <c r="R36" s="8"/>
      <c r="S36" s="8"/>
      <c r="T36" s="9"/>
      <c r="U36" s="9"/>
      <c r="V36" s="9"/>
      <c r="W36" s="9"/>
      <c r="X36" s="7"/>
      <c r="Y36" s="7"/>
      <c r="Z36" s="7"/>
      <c r="AA36" s="7"/>
      <c r="AB36" s="7"/>
      <c r="AC36" s="7"/>
      <c r="AD36" s="9"/>
      <c r="AE36" s="9"/>
      <c r="AF36" s="9"/>
    </row>
    <row r="37" spans="1:32" ht="27" customHeight="1" x14ac:dyDescent="0.25">
      <c r="A37" s="12"/>
      <c r="B37" s="12"/>
      <c r="C37" s="13" t="s">
        <v>74</v>
      </c>
      <c r="D37" s="13" t="str">
        <f>MID(C37,O37+1,H37-O37-1)</f>
        <v xml:space="preserve"> Sử Dụng Kim Luồn Không Hợp Lý  </v>
      </c>
      <c r="E37" s="15">
        <f>VALUE(M37)</f>
        <v>5</v>
      </c>
      <c r="F37" s="15">
        <f>VALUE(N37)</f>
        <v>178112</v>
      </c>
      <c r="G37" s="11">
        <v>2061</v>
      </c>
      <c r="H37" s="4">
        <f>FIND("(",C37)</f>
        <v>41</v>
      </c>
      <c r="I37" s="4">
        <f>FIND(" ",C37,H37)</f>
        <v>44</v>
      </c>
      <c r="J37" s="4">
        <f>FIND(" ",C37,I37+1)</f>
        <v>57</v>
      </c>
      <c r="K37" s="4">
        <f>FIND(" ",C37,J37+1)</f>
        <v>70</v>
      </c>
      <c r="L37" s="4">
        <f>FIND(")",C37)</f>
        <v>78</v>
      </c>
      <c r="M37" s="4" t="str">
        <f>MID(C37,H37+1,I37-H37-2)</f>
        <v>5</v>
      </c>
      <c r="N37" s="4" t="str">
        <f>MID(C37,K37+1,L37-K37-1)</f>
        <v>178,112</v>
      </c>
      <c r="O37" s="5">
        <f>FIND(":",C37)</f>
        <v>8</v>
      </c>
      <c r="Q37" s="7"/>
      <c r="R37" s="8"/>
      <c r="S37" s="8"/>
      <c r="T37" s="9"/>
      <c r="U37" s="9"/>
      <c r="V37" s="9"/>
      <c r="W37" s="9"/>
      <c r="X37" s="7"/>
      <c r="Y37" s="7"/>
      <c r="Z37" s="7"/>
      <c r="AA37" s="7"/>
      <c r="AB37" s="7"/>
      <c r="AC37" s="7"/>
      <c r="AD37" s="9"/>
      <c r="AE37" s="9"/>
      <c r="AF37" s="9"/>
    </row>
    <row r="38" spans="1:32" ht="27" customHeight="1" x14ac:dyDescent="0.25">
      <c r="A38" s="12"/>
      <c r="B38" s="12"/>
      <c r="C38" s="13" t="s">
        <v>75</v>
      </c>
      <c r="D38" s="13" t="str">
        <f>MID(C38,O38+1,H38-O38-1)</f>
        <v xml:space="preserve"> Tách Lượt Khám  </v>
      </c>
      <c r="E38" s="15">
        <f>VALUE(M38)</f>
        <v>3</v>
      </c>
      <c r="F38" s="15">
        <f>VALUE(N38)</f>
        <v>85479.7</v>
      </c>
      <c r="G38" s="11">
        <v>2067</v>
      </c>
      <c r="H38" s="4">
        <f>FIND("(",C38)</f>
        <v>26</v>
      </c>
      <c r="I38" s="4">
        <f>FIND(" ",C38,H38)</f>
        <v>29</v>
      </c>
      <c r="J38" s="4">
        <f>FIND(" ",C38,I38+1)</f>
        <v>40</v>
      </c>
      <c r="K38" s="4">
        <f>FIND(" ",C38,J38+1)</f>
        <v>51</v>
      </c>
      <c r="L38" s="4">
        <f>FIND(")",C38)</f>
        <v>60</v>
      </c>
      <c r="M38" s="4" t="str">
        <f>MID(C38,H38+1,I38-H38-2)</f>
        <v>3</v>
      </c>
      <c r="N38" s="4" t="str">
        <f>MID(C38,K38+1,L38-K38-1)</f>
        <v>85,479.7</v>
      </c>
      <c r="O38" s="5">
        <f>FIND(":",C38)</f>
        <v>8</v>
      </c>
      <c r="Q38" s="7"/>
      <c r="R38" s="8"/>
      <c r="S38" s="8"/>
      <c r="T38" s="9"/>
      <c r="U38" s="9"/>
      <c r="V38" s="9"/>
      <c r="W38" s="9"/>
      <c r="X38" s="7"/>
      <c r="Y38" s="7"/>
      <c r="Z38" s="7"/>
      <c r="AA38" s="7"/>
      <c r="AB38" s="7"/>
      <c r="AC38" s="7"/>
      <c r="AD38" s="9"/>
      <c r="AE38" s="9"/>
      <c r="AF38" s="9"/>
    </row>
    <row r="39" spans="1:32" ht="15.75" customHeight="1" x14ac:dyDescent="0.25">
      <c r="A39" s="12"/>
      <c r="B39" s="12"/>
      <c r="C39" s="13" t="s">
        <v>76</v>
      </c>
      <c r="D39" s="13" t="str">
        <f>MID(C39,O39+1,H39-O39-1)</f>
        <v xml:space="preserve"> Thẻ Sai Nơi Đăng Ký  </v>
      </c>
      <c r="E39" s="15">
        <f>VALUE(M39)</f>
        <v>1</v>
      </c>
      <c r="F39" s="15">
        <f>VALUE(N39)</f>
        <v>108215</v>
      </c>
      <c r="G39" s="11">
        <v>2071</v>
      </c>
      <c r="H39" s="4">
        <f>FIND("(",C39)</f>
        <v>31</v>
      </c>
      <c r="I39" s="4">
        <f>FIND(" ",C39,H39)</f>
        <v>34</v>
      </c>
      <c r="J39" s="4">
        <f>FIND(" ",C39,I39+1)</f>
        <v>36</v>
      </c>
      <c r="K39" s="4">
        <f>FIND(" ",C39,J39+1)</f>
        <v>38</v>
      </c>
      <c r="L39" s="4">
        <f>FIND(")",C39)</f>
        <v>46</v>
      </c>
      <c r="M39" s="4" t="str">
        <f>MID(C39,H39+1,I39-H39-2)</f>
        <v>1</v>
      </c>
      <c r="N39" s="4" t="str">
        <f>MID(C39,K39+1,L39-K39-1)</f>
        <v>108,215</v>
      </c>
      <c r="O39" s="5">
        <f>FIND(":",C39)</f>
        <v>8</v>
      </c>
      <c r="Q39" s="7"/>
      <c r="R39" s="8"/>
      <c r="S39" s="8"/>
      <c r="T39" s="9"/>
      <c r="U39" s="9"/>
      <c r="V39" s="9"/>
      <c r="W39" s="9"/>
      <c r="X39" s="7"/>
      <c r="Y39" s="7"/>
      <c r="Z39" s="7"/>
      <c r="AA39" s="7"/>
      <c r="AB39" s="7"/>
      <c r="AC39" s="7"/>
      <c r="AD39" s="9"/>
      <c r="AE39" s="9"/>
      <c r="AF39" s="9"/>
    </row>
    <row r="40" spans="1:32" ht="27" customHeight="1" x14ac:dyDescent="0.25">
      <c r="A40" s="12"/>
      <c r="B40" s="12"/>
      <c r="C40" s="13" t="s">
        <v>77</v>
      </c>
      <c r="D40" s="13" t="str">
        <f>MID(C40,O40+1,H40-O40-1)</f>
        <v xml:space="preserve"> Thiếu Y Lệnh  </v>
      </c>
      <c r="E40" s="15">
        <f>VALUE(M40)</f>
        <v>6</v>
      </c>
      <c r="F40" s="15">
        <f>VALUE(N40)</f>
        <v>742315.4</v>
      </c>
      <c r="G40" s="11">
        <v>2073</v>
      </c>
      <c r="H40" s="4">
        <f>FIND("(",C40)</f>
        <v>24</v>
      </c>
      <c r="I40" s="4">
        <f>FIND(" ",C40,H40)</f>
        <v>27</v>
      </c>
      <c r="J40" s="4">
        <f>FIND(" ",C40,I40+1)</f>
        <v>40</v>
      </c>
      <c r="K40" s="4">
        <f>FIND(" ",C40,J40+1)</f>
        <v>53</v>
      </c>
      <c r="L40" s="4">
        <f>FIND(")",C40)</f>
        <v>63</v>
      </c>
      <c r="M40" s="4" t="str">
        <f>MID(C40,H40+1,I40-H40-2)</f>
        <v>6</v>
      </c>
      <c r="N40" s="4" t="str">
        <f>MID(C40,K40+1,L40-K40-1)</f>
        <v>742,315.4</v>
      </c>
      <c r="O40" s="5">
        <f>FIND(":",C40)</f>
        <v>8</v>
      </c>
      <c r="Q40" s="7"/>
      <c r="R40" s="8"/>
      <c r="S40" s="8"/>
      <c r="T40" s="9"/>
      <c r="U40" s="9"/>
      <c r="V40" s="9"/>
      <c r="W40" s="9"/>
      <c r="X40" s="7"/>
      <c r="Y40" s="7"/>
      <c r="Z40" s="7"/>
      <c r="AA40" s="7"/>
      <c r="AB40" s="7"/>
      <c r="AC40" s="7"/>
      <c r="AD40" s="9"/>
      <c r="AE40" s="9"/>
      <c r="AF40" s="9"/>
    </row>
    <row r="41" spans="1:32" ht="27" customHeight="1" x14ac:dyDescent="0.25">
      <c r="A41" s="12"/>
      <c r="B41" s="12"/>
      <c r="C41" s="13" t="s">
        <v>78</v>
      </c>
      <c r="D41" s="13" t="str">
        <f>MID(C41,O41+1,H41-O41-1)</f>
        <v xml:space="preserve"> Thuốc Dưỡng Cốt Hoàn Chống Chỉ Định Khi Bệnh Nhân Bị Rối Loạn Tiêu Hóa.  </v>
      </c>
      <c r="E41" s="15">
        <f>VALUE(M41)</f>
        <v>6</v>
      </c>
      <c r="F41" s="15">
        <f>VALUE(N41)</f>
        <v>426745.5</v>
      </c>
      <c r="G41" s="11">
        <v>2080</v>
      </c>
      <c r="H41" s="4">
        <f>FIND("(",C41)</f>
        <v>83</v>
      </c>
      <c r="I41" s="4">
        <f>FIND(" ",C41,H41)</f>
        <v>86</v>
      </c>
      <c r="J41" s="4">
        <f>FIND(" ",C41,I41+1)</f>
        <v>97</v>
      </c>
      <c r="K41" s="4">
        <f>FIND(" ",C41,J41+1)</f>
        <v>108</v>
      </c>
      <c r="L41" s="4">
        <f>FIND(")",C41)</f>
        <v>118</v>
      </c>
      <c r="M41" s="4" t="str">
        <f>MID(C41,H41+1,I41-H41-2)</f>
        <v>6</v>
      </c>
      <c r="N41" s="4" t="str">
        <f>MID(C41,K41+1,L41-K41-1)</f>
        <v>426,745.5</v>
      </c>
      <c r="O41" s="5">
        <f>FIND(":",C41)</f>
        <v>8</v>
      </c>
      <c r="Q41" s="7"/>
      <c r="R41" s="8"/>
      <c r="S41" s="8"/>
      <c r="T41" s="9"/>
      <c r="U41" s="9"/>
      <c r="V41" s="9"/>
      <c r="W41" s="9"/>
      <c r="X41" s="7"/>
      <c r="Y41" s="7"/>
      <c r="Z41" s="7"/>
      <c r="AA41" s="7"/>
      <c r="AB41" s="7"/>
      <c r="AC41" s="7"/>
      <c r="AD41" s="9"/>
      <c r="AE41" s="9"/>
      <c r="AF41" s="9"/>
    </row>
    <row r="42" spans="1:32" ht="27" customHeight="1" x14ac:dyDescent="0.25">
      <c r="A42" s="12"/>
      <c r="B42" s="12"/>
      <c r="C42" s="13" t="s">
        <v>79</v>
      </c>
      <c r="D42" s="13" t="str">
        <f>MID(C42,O42+1,H42-O42-1)</f>
        <v xml:space="preserve"> Thuốc Neotazin Mr Không Phù Hợp Chẩn Đoán  </v>
      </c>
      <c r="E42" s="15">
        <f>VALUE(M42)</f>
        <v>1</v>
      </c>
      <c r="F42" s="15">
        <f>VALUE(N42)</f>
        <v>23718.1</v>
      </c>
      <c r="G42" s="11">
        <v>2087</v>
      </c>
      <c r="H42" s="4">
        <f>FIND("(",C42)</f>
        <v>53</v>
      </c>
      <c r="I42" s="4">
        <f>FIND(" ",C42,H42)</f>
        <v>56</v>
      </c>
      <c r="J42" s="4">
        <f>FIND(" ",C42,I42+1)</f>
        <v>67</v>
      </c>
      <c r="K42" s="4">
        <f>FIND(" ",C42,J42+1)</f>
        <v>78</v>
      </c>
      <c r="L42" s="4">
        <f>FIND(")",C42)</f>
        <v>87</v>
      </c>
      <c r="M42" s="4" t="str">
        <f>MID(C42,H42+1,I42-H42-2)</f>
        <v>1</v>
      </c>
      <c r="N42" s="4" t="str">
        <f>MID(C42,K42+1,L42-K42-1)</f>
        <v>23,718.1</v>
      </c>
      <c r="O42" s="5">
        <f>FIND(":",C42)</f>
        <v>8</v>
      </c>
      <c r="Q42" s="7"/>
      <c r="R42" s="8"/>
      <c r="S42" s="8"/>
      <c r="T42" s="9"/>
      <c r="U42" s="9"/>
      <c r="V42" s="9"/>
      <c r="W42" s="9"/>
      <c r="X42" s="7"/>
      <c r="Y42" s="7"/>
      <c r="Z42" s="7"/>
      <c r="AA42" s="7"/>
      <c r="AB42" s="7"/>
      <c r="AC42" s="7"/>
      <c r="AD42" s="9"/>
      <c r="AE42" s="9"/>
      <c r="AF42" s="9"/>
    </row>
    <row r="43" spans="1:32" ht="27" customHeight="1" x14ac:dyDescent="0.25">
      <c r="A43" s="12"/>
      <c r="B43" s="12"/>
      <c r="C43" s="13" t="s">
        <v>80</v>
      </c>
      <c r="D43" s="13" t="str">
        <f>MID(C43,O43+1,H43-O43-1)</f>
        <v xml:space="preserve"> Thuốc Ngoài Danh Mục  </v>
      </c>
      <c r="E43" s="15">
        <f>VALUE(M43)</f>
        <v>1</v>
      </c>
      <c r="F43" s="15">
        <f>VALUE(N43)</f>
        <v>23796.799999999999</v>
      </c>
      <c r="G43" s="11">
        <v>2089</v>
      </c>
      <c r="H43" s="4">
        <f>FIND("(",C43)</f>
        <v>32</v>
      </c>
      <c r="I43" s="4">
        <f>FIND(" ",C43,H43)</f>
        <v>35</v>
      </c>
      <c r="J43" s="4">
        <f>FIND(" ",C43,I43+1)</f>
        <v>46</v>
      </c>
      <c r="K43" s="4">
        <f>FIND(" ",C43,J43+1)</f>
        <v>57</v>
      </c>
      <c r="L43" s="4">
        <f>FIND(")",C43)</f>
        <v>66</v>
      </c>
      <c r="M43" s="4" t="str">
        <f>MID(C43,H43+1,I43-H43-2)</f>
        <v>1</v>
      </c>
      <c r="N43" s="4" t="str">
        <f>MID(C43,K43+1,L43-K43-1)</f>
        <v>23,796.8</v>
      </c>
      <c r="O43" s="5">
        <f>FIND(":",C43)</f>
        <v>8</v>
      </c>
      <c r="Q43" s="7"/>
      <c r="R43" s="8"/>
      <c r="S43" s="8"/>
      <c r="T43" s="9"/>
      <c r="U43" s="9"/>
      <c r="V43" s="9"/>
      <c r="W43" s="9"/>
      <c r="X43" s="7"/>
      <c r="Y43" s="7"/>
      <c r="Z43" s="7"/>
      <c r="AA43" s="7"/>
      <c r="AB43" s="7"/>
      <c r="AC43" s="7"/>
      <c r="AD43" s="9"/>
      <c r="AE43" s="9"/>
      <c r="AF43" s="9"/>
    </row>
    <row r="44" spans="1:32" ht="27" customHeight="1" x14ac:dyDescent="0.25">
      <c r="A44" s="12"/>
      <c r="B44" s="12"/>
      <c r="C44" s="13" t="s">
        <v>81</v>
      </c>
      <c r="D44" s="13" t="str">
        <f>MID(C44,O44+1,H44-O44-1)</f>
        <v xml:space="preserve"> Thuốc Omeprazol Không Đúng, Thuốc Tusligo Chẩn Đoán Chưa Phù Hợp  </v>
      </c>
      <c r="E44" s="15">
        <f>VALUE(M44)</f>
        <v>1</v>
      </c>
      <c r="F44" s="15">
        <f>VALUE(N44)</f>
        <v>148400.6</v>
      </c>
      <c r="G44" s="11">
        <v>2091</v>
      </c>
      <c r="H44" s="4">
        <f>FIND("(",C44)</f>
        <v>76</v>
      </c>
      <c r="I44" s="4">
        <f>FIND(" ",C44,H44)</f>
        <v>79</v>
      </c>
      <c r="J44" s="4">
        <f>FIND(" ",C44,I44+1)</f>
        <v>92</v>
      </c>
      <c r="K44" s="4">
        <f>FIND(" ",C44,J44+1)</f>
        <v>103</v>
      </c>
      <c r="L44" s="4">
        <f>FIND(")",C44)</f>
        <v>113</v>
      </c>
      <c r="M44" s="4" t="str">
        <f>MID(C44,H44+1,I44-H44-2)</f>
        <v>1</v>
      </c>
      <c r="N44" s="4" t="str">
        <f>MID(C44,K44+1,L44-K44-1)</f>
        <v>148,400.6</v>
      </c>
      <c r="O44" s="5">
        <f>FIND(":",C44)</f>
        <v>8</v>
      </c>
      <c r="Q44" s="7"/>
      <c r="R44" s="8"/>
      <c r="S44" s="8"/>
      <c r="T44" s="9"/>
      <c r="U44" s="9"/>
      <c r="V44" s="9"/>
      <c r="W44" s="9"/>
      <c r="X44" s="7"/>
      <c r="Y44" s="7"/>
      <c r="Z44" s="7"/>
      <c r="AA44" s="7"/>
      <c r="AB44" s="7"/>
      <c r="AC44" s="7"/>
      <c r="AD44" s="9"/>
      <c r="AE44" s="9"/>
      <c r="AF44" s="9"/>
    </row>
    <row r="45" spans="1:32" ht="27" customHeight="1" x14ac:dyDescent="0.25">
      <c r="A45" s="12"/>
      <c r="B45" s="12"/>
      <c r="C45" s="13" t="s">
        <v>82</v>
      </c>
      <c r="D45" s="13" t="str">
        <f>MID(C45,O45+1,H45-O45-1)</f>
        <v xml:space="preserve"> Thuốc Sai Đường Dùng  </v>
      </c>
      <c r="E45" s="15">
        <f>VALUE(M45)</f>
        <v>4</v>
      </c>
      <c r="F45" s="15">
        <f>VALUE(N45)</f>
        <v>813889.5</v>
      </c>
      <c r="G45" s="11">
        <v>2093</v>
      </c>
      <c r="H45" s="4">
        <f>FIND("(",C45)</f>
        <v>32</v>
      </c>
      <c r="I45" s="4">
        <f>FIND(" ",C45,H45)</f>
        <v>35</v>
      </c>
      <c r="J45" s="4">
        <f>FIND(" ",C45,I45+1)</f>
        <v>48</v>
      </c>
      <c r="K45" s="4">
        <f>FIND(" ",C45,J45+1)</f>
        <v>61</v>
      </c>
      <c r="L45" s="4">
        <f>FIND(")",C45)</f>
        <v>71</v>
      </c>
      <c r="M45" s="4" t="str">
        <f>MID(C45,H45+1,I45-H45-2)</f>
        <v>4</v>
      </c>
      <c r="N45" s="4" t="str">
        <f>MID(C45,K45+1,L45-K45-1)</f>
        <v>813,889.5</v>
      </c>
      <c r="O45" s="5">
        <f>FIND(":",C45)</f>
        <v>8</v>
      </c>
      <c r="Q45" s="7"/>
      <c r="R45" s="8"/>
      <c r="S45" s="8"/>
      <c r="T45" s="9"/>
      <c r="U45" s="9"/>
      <c r="V45" s="9"/>
      <c r="W45" s="9"/>
      <c r="X45" s="7"/>
      <c r="Y45" s="7"/>
      <c r="Z45" s="7"/>
      <c r="AA45" s="7"/>
      <c r="AB45" s="7"/>
      <c r="AC45" s="7"/>
      <c r="AD45" s="9"/>
      <c r="AE45" s="9"/>
      <c r="AF45" s="9"/>
    </row>
    <row r="46" spans="1:32" ht="27" customHeight="1" x14ac:dyDescent="0.25">
      <c r="A46" s="12"/>
      <c r="B46" s="12"/>
      <c r="C46" s="13" t="s">
        <v>83</v>
      </c>
      <c r="D46" s="13" t="str">
        <f>MID(C46,O46+1,H46-O46-1)</f>
        <v xml:space="preserve"> Thuốc Tusligo Chẩn Đoán Chưa Phù Hợp  </v>
      </c>
      <c r="E46" s="15">
        <f>VALUE(M46)</f>
        <v>6</v>
      </c>
      <c r="F46" s="15">
        <f>VALUE(N46)</f>
        <v>547201</v>
      </c>
      <c r="G46" s="11">
        <v>2098</v>
      </c>
      <c r="H46" s="4">
        <f>FIND("(",C46)</f>
        <v>48</v>
      </c>
      <c r="I46" s="4">
        <f>FIND(" ",C46,H46)</f>
        <v>51</v>
      </c>
      <c r="J46" s="4">
        <f>FIND(" ",C46,I46+1)</f>
        <v>64</v>
      </c>
      <c r="K46" s="4">
        <f>FIND(" ",C46,J46+1)</f>
        <v>77</v>
      </c>
      <c r="L46" s="4">
        <f>FIND(")",C46)</f>
        <v>85</v>
      </c>
      <c r="M46" s="4" t="str">
        <f>MID(C46,H46+1,I46-H46-2)</f>
        <v>6</v>
      </c>
      <c r="N46" s="4" t="str">
        <f>MID(C46,K46+1,L46-K46-1)</f>
        <v>547,201</v>
      </c>
      <c r="O46" s="5">
        <f>FIND(":",C46)</f>
        <v>8</v>
      </c>
      <c r="Q46" s="7"/>
      <c r="R46" s="8"/>
      <c r="S46" s="8"/>
      <c r="T46" s="9"/>
      <c r="U46" s="9"/>
      <c r="V46" s="9"/>
      <c r="W46" s="9"/>
      <c r="X46" s="7"/>
      <c r="Y46" s="7"/>
      <c r="Z46" s="7"/>
      <c r="AA46" s="7"/>
      <c r="AB46" s="7"/>
      <c r="AC46" s="7"/>
      <c r="AD46" s="9"/>
      <c r="AE46" s="9"/>
      <c r="AF46" s="9"/>
    </row>
    <row r="47" spans="1:32" ht="15.75" customHeight="1" x14ac:dyDescent="0.25">
      <c r="A47" s="12"/>
      <c r="B47" s="12"/>
      <c r="C47" s="13" t="s">
        <v>84</v>
      </c>
      <c r="D47" s="13" t="str">
        <f>MID(C47,O47+1,H47-O47-1)</f>
        <v xml:space="preserve"> Trùng Công Khám Ngoại Trú  </v>
      </c>
      <c r="E47" s="15">
        <f>VALUE(M47)</f>
        <v>1</v>
      </c>
      <c r="F47" s="15">
        <f>VALUE(N47)</f>
        <v>30500</v>
      </c>
      <c r="G47" s="11">
        <v>2105</v>
      </c>
      <c r="H47" s="4">
        <f>FIND("(",C47)</f>
        <v>37</v>
      </c>
      <c r="I47" s="4">
        <f>FIND(" ",C47,H47)</f>
        <v>40</v>
      </c>
      <c r="J47" s="4">
        <f>FIND(" ",C47,I47+1)</f>
        <v>42</v>
      </c>
      <c r="K47" s="4">
        <f>FIND(" ",C47,J47+1)</f>
        <v>44</v>
      </c>
      <c r="L47" s="4">
        <f>FIND(")",C47)</f>
        <v>51</v>
      </c>
      <c r="M47" s="4" t="str">
        <f>MID(C47,H47+1,I47-H47-2)</f>
        <v>1</v>
      </c>
      <c r="N47" s="4" t="str">
        <f>MID(C47,K47+1,L47-K47-1)</f>
        <v>30,500</v>
      </c>
      <c r="O47" s="5">
        <f>FIND(":",C47)</f>
        <v>8</v>
      </c>
      <c r="Q47" s="7"/>
      <c r="R47" s="8"/>
      <c r="S47" s="8"/>
      <c r="T47" s="9"/>
      <c r="U47" s="9"/>
      <c r="V47" s="9"/>
      <c r="W47" s="9"/>
      <c r="X47" s="7"/>
      <c r="Y47" s="7"/>
      <c r="Z47" s="7"/>
      <c r="AA47" s="7"/>
      <c r="AB47" s="7"/>
      <c r="AC47" s="7"/>
      <c r="AD47" s="9"/>
      <c r="AE47" s="9"/>
      <c r="AF47" s="9"/>
    </row>
    <row r="48" spans="1:32" ht="27" customHeight="1" x14ac:dyDescent="0.25">
      <c r="A48" s="12"/>
      <c r="B48" s="12"/>
      <c r="C48" s="13" t="s">
        <v>294</v>
      </c>
      <c r="D48" s="13" t="str">
        <f>MID(C48,O48+1,H48-O48-1)</f>
        <v xml:space="preserve"> Trùng Ngoại Trú Với Khám Bệnh thay băng cắt chỉ 2 ngày liền  </v>
      </c>
      <c r="E48" s="15">
        <f>VALUE(M48)</f>
        <v>1</v>
      </c>
      <c r="F48" s="15">
        <f>VALUE(N48)</f>
        <v>88100</v>
      </c>
      <c r="G48" s="11">
        <v>2107</v>
      </c>
      <c r="H48" s="4">
        <f>FIND("(",C48)</f>
        <v>71</v>
      </c>
      <c r="I48" s="4">
        <f>FIND(" ",C48,H48)</f>
        <v>74</v>
      </c>
      <c r="J48" s="4">
        <f>FIND(" ",C48,I48+1)</f>
        <v>76</v>
      </c>
      <c r="K48" s="4">
        <f>FIND(" ",C48,J48+1)</f>
        <v>78</v>
      </c>
      <c r="L48" s="4">
        <f>FIND(")",C48)</f>
        <v>85</v>
      </c>
      <c r="M48" s="4" t="str">
        <f>MID(C48,H48+1,I48-H48-2)</f>
        <v>1</v>
      </c>
      <c r="N48" s="4" t="str">
        <f>MID(C48,K48+1,L48-K48-1)</f>
        <v>88,100</v>
      </c>
      <c r="O48" s="5">
        <f>FIND(":",C48)</f>
        <v>8</v>
      </c>
      <c r="Q48" s="7"/>
      <c r="R48" s="8"/>
      <c r="S48" s="8"/>
      <c r="T48" s="9"/>
      <c r="U48" s="9"/>
      <c r="V48" s="9"/>
      <c r="W48" s="9"/>
      <c r="X48" s="7"/>
      <c r="Y48" s="7"/>
      <c r="Z48" s="7"/>
      <c r="AA48" s="7"/>
      <c r="AB48" s="7"/>
      <c r="AC48" s="7"/>
      <c r="AD48" s="9"/>
      <c r="AE48" s="9"/>
      <c r="AF48" s="9"/>
    </row>
    <row r="49" spans="1:32" ht="27" customHeight="1" x14ac:dyDescent="0.25">
      <c r="A49" s="12"/>
      <c r="B49" s="12"/>
      <c r="C49" s="13" t="s">
        <v>295</v>
      </c>
      <c r="D49" s="13" t="str">
        <f>MID(C49,O49+1,H49-O49-1)</f>
        <v xml:space="preserve"> Trùng Ngoại Trú Với Nội Trú- đã TT nội trú  </v>
      </c>
      <c r="E49" s="15">
        <f>VALUE(M49)</f>
        <v>1</v>
      </c>
      <c r="F49" s="15">
        <f>VALUE(N49)</f>
        <v>100650</v>
      </c>
      <c r="G49" s="11">
        <v>2109</v>
      </c>
      <c r="H49" s="4">
        <f>FIND("(",C49)</f>
        <v>54</v>
      </c>
      <c r="I49" s="4">
        <f>FIND(" ",C49,H49)</f>
        <v>57</v>
      </c>
      <c r="J49" s="4">
        <f>FIND(" ",C49,I49+1)</f>
        <v>59</v>
      </c>
      <c r="K49" s="4">
        <f>FIND(" ",C49,J49+1)</f>
        <v>61</v>
      </c>
      <c r="L49" s="4">
        <f>FIND(")",C49)</f>
        <v>69</v>
      </c>
      <c r="M49" s="4" t="str">
        <f>MID(C49,H49+1,I49-H49-2)</f>
        <v>1</v>
      </c>
      <c r="N49" s="4" t="str">
        <f>MID(C49,K49+1,L49-K49-1)</f>
        <v>100,650</v>
      </c>
      <c r="O49" s="5">
        <f>FIND(":",C49)</f>
        <v>8</v>
      </c>
      <c r="Q49" s="7"/>
      <c r="R49" s="8"/>
      <c r="S49" s="8"/>
      <c r="T49" s="9"/>
      <c r="U49" s="9"/>
      <c r="V49" s="9"/>
      <c r="W49" s="9"/>
      <c r="X49" s="7"/>
      <c r="Y49" s="7"/>
      <c r="Z49" s="7"/>
      <c r="AA49" s="7"/>
      <c r="AB49" s="7"/>
      <c r="AC49" s="7"/>
      <c r="AD49" s="9"/>
      <c r="AE49" s="9"/>
      <c r="AF49" s="9"/>
    </row>
    <row r="50" spans="1:32" ht="27" customHeight="1" x14ac:dyDescent="0.25">
      <c r="A50" s="12"/>
      <c r="B50" s="12"/>
      <c r="C50" s="13" t="s">
        <v>85</v>
      </c>
      <c r="D50" s="13" t="str">
        <f>MID(C50,O50+1,H50-O50-1)</f>
        <v xml:space="preserve"> Vết Thương Ở Tay Chân, Thanh Toán Vết Thương Đầu Mặt Cổ  </v>
      </c>
      <c r="E50" s="15">
        <f>VALUE(M50)</f>
        <v>1</v>
      </c>
      <c r="F50" s="15">
        <f>VALUE(N50)</f>
        <v>180115.8</v>
      </c>
      <c r="G50" s="11">
        <v>2111</v>
      </c>
      <c r="H50" s="4">
        <f>FIND("(",C50)</f>
        <v>67</v>
      </c>
      <c r="I50" s="4">
        <f>FIND(" ",C50,H50)</f>
        <v>70</v>
      </c>
      <c r="J50" s="4">
        <f>FIND(" ",C50,I50+1)</f>
        <v>79</v>
      </c>
      <c r="K50" s="4">
        <f>FIND(" ",C50,J50+1)</f>
        <v>90</v>
      </c>
      <c r="L50" s="4">
        <f>FIND(")",C50)</f>
        <v>100</v>
      </c>
      <c r="M50" s="4" t="str">
        <f>MID(C50,H50+1,I50-H50-2)</f>
        <v>1</v>
      </c>
      <c r="N50" s="4" t="str">
        <f>MID(C50,K50+1,L50-K50-1)</f>
        <v>180,115.8</v>
      </c>
      <c r="O50" s="5">
        <f>FIND(":",C50)</f>
        <v>8</v>
      </c>
      <c r="Q50" s="7"/>
      <c r="R50" s="8"/>
      <c r="S50" s="8"/>
      <c r="T50" s="9"/>
      <c r="U50" s="9"/>
      <c r="V50" s="9"/>
      <c r="W50" s="9"/>
      <c r="X50" s="7"/>
      <c r="Y50" s="7"/>
      <c r="Z50" s="7"/>
      <c r="AA50" s="7"/>
      <c r="AB50" s="7"/>
      <c r="AC50" s="7"/>
      <c r="AD50" s="9"/>
      <c r="AE50" s="9"/>
      <c r="AF50" s="9"/>
    </row>
    <row r="51" spans="1:32" ht="27" customHeight="1" x14ac:dyDescent="0.25">
      <c r="A51" s="12"/>
      <c r="B51" s="12"/>
      <c r="C51" s="13" t="s">
        <v>86</v>
      </c>
      <c r="D51" s="13" t="str">
        <f>MID(C51,O51+1,H51-O51-1)</f>
        <v xml:space="preserve"> Vtyt Trong Gói Thủ Thuật  </v>
      </c>
      <c r="E51" s="15">
        <f>VALUE(M51)</f>
        <v>1</v>
      </c>
      <c r="F51" s="15">
        <f>VALUE(N51)</f>
        <v>23910</v>
      </c>
      <c r="G51" s="11">
        <v>2113</v>
      </c>
      <c r="H51" s="4">
        <f>FIND("(",C51)</f>
        <v>36</v>
      </c>
      <c r="I51" s="4">
        <f>FIND(" ",C51,H51)</f>
        <v>39</v>
      </c>
      <c r="J51" s="4">
        <f>FIND(" ",C51,I51+1)</f>
        <v>48</v>
      </c>
      <c r="K51" s="4">
        <f>FIND(" ",C51,J51+1)</f>
        <v>57</v>
      </c>
      <c r="L51" s="4">
        <f>FIND(")",C51)</f>
        <v>64</v>
      </c>
      <c r="M51" s="4" t="str">
        <f>MID(C51,H51+1,I51-H51-2)</f>
        <v>1</v>
      </c>
      <c r="N51" s="4" t="str">
        <f>MID(C51,K51+1,L51-K51-1)</f>
        <v>23,910</v>
      </c>
      <c r="O51" s="5">
        <f>FIND(":",C51)</f>
        <v>8</v>
      </c>
      <c r="Q51" s="7"/>
      <c r="R51" s="8"/>
      <c r="S51" s="8"/>
      <c r="T51" s="9"/>
      <c r="U51" s="9"/>
      <c r="V51" s="9"/>
      <c r="W51" s="9"/>
      <c r="X51" s="7"/>
      <c r="Y51" s="7"/>
      <c r="Z51" s="7"/>
      <c r="AA51" s="7"/>
      <c r="AB51" s="7"/>
      <c r="AC51" s="7"/>
      <c r="AD51" s="9"/>
      <c r="AE51" s="9"/>
      <c r="AF51" s="9"/>
    </row>
    <row r="52" spans="1:32" ht="15.75" customHeight="1" x14ac:dyDescent="0.25">
      <c r="A52" s="12"/>
      <c r="B52" s="12"/>
      <c r="C52" s="13" t="s">
        <v>87</v>
      </c>
      <c r="D52" s="13" t="str">
        <f>MID(C52,O52+1,H52-O52-1)</f>
        <v xml:space="preserve"> Xn Bộ Mỡ Máu Chỉ 3 Tháng 1 Lần  </v>
      </c>
      <c r="E52" s="15">
        <f>VALUE(M52)</f>
        <v>1</v>
      </c>
      <c r="F52" s="15">
        <f>VALUE(N52)</f>
        <v>60424</v>
      </c>
      <c r="G52" s="11">
        <v>2115</v>
      </c>
      <c r="H52" s="4">
        <f>FIND("(",C52)</f>
        <v>42</v>
      </c>
      <c r="I52" s="4">
        <f>FIND(" ",C52,H52)</f>
        <v>45</v>
      </c>
      <c r="J52" s="4">
        <f>FIND(" ",C52,I52+1)</f>
        <v>54</v>
      </c>
      <c r="K52" s="4">
        <f>FIND(" ",C52,J52+1)</f>
        <v>63</v>
      </c>
      <c r="L52" s="4">
        <f>FIND(")",C52)</f>
        <v>70</v>
      </c>
      <c r="M52" s="4" t="str">
        <f>MID(C52,H52+1,I52-H52-2)</f>
        <v>1</v>
      </c>
      <c r="N52" s="4" t="str">
        <f>MID(C52,K52+1,L52-K52-1)</f>
        <v>60,424</v>
      </c>
      <c r="O52" s="5">
        <f>FIND(":",C52)</f>
        <v>8</v>
      </c>
      <c r="Q52" s="7"/>
      <c r="R52" s="8"/>
      <c r="S52" s="8"/>
      <c r="T52" s="9"/>
      <c r="U52" s="9"/>
      <c r="V52" s="9"/>
      <c r="W52" s="9"/>
      <c r="X52" s="7"/>
      <c r="Y52" s="7"/>
      <c r="Z52" s="7"/>
      <c r="AA52" s="7"/>
      <c r="AB52" s="7"/>
      <c r="AC52" s="7"/>
      <c r="AD52" s="9"/>
      <c r="AE52" s="9"/>
      <c r="AF52" s="9"/>
    </row>
    <row r="53" spans="1:32" ht="27" customHeight="1" x14ac:dyDescent="0.25">
      <c r="A53" s="12"/>
      <c r="B53" s="12"/>
      <c r="C53" s="13" t="s">
        <v>88</v>
      </c>
      <c r="D53" s="13" t="str">
        <f>MID(C53,O53+1,H53-O53-1)</f>
        <v xml:space="preserve"> Y Lệnh Không Rõ Ràng  </v>
      </c>
      <c r="E53" s="15">
        <f>VALUE(M53)</f>
        <v>6</v>
      </c>
      <c r="F53" s="15">
        <f>VALUE(N53)</f>
        <v>403601.4</v>
      </c>
      <c r="G53" s="11">
        <v>2117</v>
      </c>
      <c r="H53" s="4">
        <f>FIND("(",C53)</f>
        <v>32</v>
      </c>
      <c r="I53" s="4">
        <f>FIND(" ",C53,H53)</f>
        <v>35</v>
      </c>
      <c r="J53" s="4">
        <f>FIND(" ",C53,I53+1)</f>
        <v>48</v>
      </c>
      <c r="K53" s="4">
        <f>FIND(" ",C53,J53+1)</f>
        <v>61</v>
      </c>
      <c r="L53" s="4">
        <f>FIND(")",C53)</f>
        <v>71</v>
      </c>
      <c r="M53" s="4" t="str">
        <f>MID(C53,H53+1,I53-H53-2)</f>
        <v>6</v>
      </c>
      <c r="N53" s="4" t="str">
        <f>MID(C53,K53+1,L53-K53-1)</f>
        <v>403,601.4</v>
      </c>
      <c r="O53" s="5">
        <f>FIND(":",C53)</f>
        <v>8</v>
      </c>
      <c r="Q53" s="7"/>
      <c r="R53" s="8"/>
      <c r="S53" s="8"/>
      <c r="T53" s="9"/>
      <c r="U53" s="9"/>
      <c r="V53" s="9"/>
      <c r="W53" s="9"/>
      <c r="X53" s="7"/>
      <c r="Y53" s="7"/>
      <c r="Z53" s="7"/>
      <c r="AA53" s="7"/>
      <c r="AB53" s="7"/>
      <c r="AC53" s="7"/>
      <c r="AD53" s="9"/>
      <c r="AE53" s="9"/>
      <c r="AF53" s="9"/>
    </row>
    <row r="54" spans="1:32" ht="27" customHeight="1" x14ac:dyDescent="0.25">
      <c r="A54" s="12"/>
      <c r="B54" s="12"/>
      <c r="C54" s="13" t="s">
        <v>89</v>
      </c>
      <c r="D54" s="13" t="str">
        <f>MID(C54,O54+1,H54-O54-1)</f>
        <v xml:space="preserve"> Y Lệnh Trước Ngày Vào Viện  </v>
      </c>
      <c r="E54" s="15">
        <f>VALUE(M54)</f>
        <v>1</v>
      </c>
      <c r="F54" s="15">
        <f>VALUE(N54)</f>
        <v>149100</v>
      </c>
      <c r="G54" s="11">
        <v>2124</v>
      </c>
      <c r="H54" s="4">
        <f>FIND("(",C54)</f>
        <v>38</v>
      </c>
      <c r="I54" s="4">
        <f>FIND(" ",C54,H54)</f>
        <v>41</v>
      </c>
      <c r="J54" s="4">
        <f>FIND(" ",C54,I54+1)</f>
        <v>52</v>
      </c>
      <c r="K54" s="4">
        <f>FIND(" ",C54,J54+1)</f>
        <v>63</v>
      </c>
      <c r="L54" s="4">
        <f>FIND(")",C54)</f>
        <v>71</v>
      </c>
      <c r="M54" s="4" t="str">
        <f>MID(C54,H54+1,I54-H54-2)</f>
        <v>1</v>
      </c>
      <c r="N54" s="4" t="str">
        <f>MID(C54,K54+1,L54-K54-1)</f>
        <v>149,100</v>
      </c>
      <c r="O54" s="5">
        <f>FIND(":",C54)</f>
        <v>8</v>
      </c>
      <c r="Q54" s="7"/>
      <c r="R54" s="8"/>
      <c r="S54" s="8"/>
      <c r="T54" s="9"/>
      <c r="U54" s="9"/>
      <c r="V54" s="9"/>
      <c r="W54" s="9"/>
      <c r="X54" s="7"/>
      <c r="Y54" s="7"/>
      <c r="Z54" s="7"/>
      <c r="AA54" s="7"/>
      <c r="AB54" s="7"/>
      <c r="AC54" s="7"/>
      <c r="AD54" s="9"/>
      <c r="AE54" s="9"/>
      <c r="AF54" s="9"/>
    </row>
    <row r="55" spans="1:32" ht="27" customHeight="1" x14ac:dyDescent="0.25">
      <c r="A55" s="12"/>
      <c r="B55" s="13" t="s">
        <v>4</v>
      </c>
      <c r="C55" s="13"/>
      <c r="D55" s="18" t="str">
        <f>MID(B55,O55+1,H55-O55-1)</f>
        <v xml:space="preserve"> 68721  </v>
      </c>
      <c r="E55" s="19">
        <f>VALUE(M55)</f>
        <v>766</v>
      </c>
      <c r="F55" s="19">
        <f>VALUE(N55)</f>
        <v>697941</v>
      </c>
      <c r="G55" s="11">
        <v>2126</v>
      </c>
      <c r="H55" s="4">
        <f>FIND("(",B55)</f>
        <v>18</v>
      </c>
      <c r="I55" s="4">
        <f>FIND(" ",B55,H55)</f>
        <v>23</v>
      </c>
      <c r="J55" s="4">
        <f>FIND(" ",B55,I55+1)</f>
        <v>37</v>
      </c>
      <c r="K55" s="4">
        <f>FIND(" ",B55,J55+1)</f>
        <v>51</v>
      </c>
      <c r="L55" s="4">
        <f>FIND(")",B55)</f>
        <v>59</v>
      </c>
      <c r="M55" s="4" t="str">
        <f>MID(B55,H55+1,I55-H55-2)</f>
        <v>766</v>
      </c>
      <c r="N55" s="4" t="str">
        <f>MID(B55,K55+1,L55-K55-1)</f>
        <v>697,941</v>
      </c>
      <c r="O55" s="5">
        <f>FIND(":",B55)</f>
        <v>9</v>
      </c>
      <c r="Q55" s="7"/>
      <c r="R55" s="8"/>
      <c r="S55" s="8"/>
      <c r="T55" s="9"/>
      <c r="U55" s="9"/>
      <c r="V55" s="9"/>
      <c r="W55" s="9"/>
      <c r="X55" s="7"/>
      <c r="Y55" s="7"/>
      <c r="Z55" s="7"/>
      <c r="AA55" s="7"/>
      <c r="AB55" s="7"/>
      <c r="AC55" s="7"/>
      <c r="AD55" s="9"/>
      <c r="AE55" s="9"/>
      <c r="AF55" s="9"/>
    </row>
    <row r="56" spans="1:32" ht="27" customHeight="1" x14ac:dyDescent="0.25">
      <c r="A56" s="12"/>
      <c r="B56" s="12"/>
      <c r="C56" s="13" t="s">
        <v>90</v>
      </c>
      <c r="D56" s="13" t="s">
        <v>314</v>
      </c>
      <c r="E56" s="15">
        <f>VALUE(M56)</f>
        <v>752</v>
      </c>
      <c r="F56" s="15">
        <f>VALUE(N56)</f>
        <v>156792.1</v>
      </c>
      <c r="G56" s="11">
        <v>2127</v>
      </c>
      <c r="H56" s="4">
        <f>FIND("(",C56)</f>
        <v>12</v>
      </c>
      <c r="I56" s="4">
        <f>FIND(" ",C56,H56)</f>
        <v>17</v>
      </c>
      <c r="J56" s="4">
        <f>FIND(" ",C56,I56+1)</f>
        <v>29</v>
      </c>
      <c r="K56" s="4">
        <f>FIND(" ",C56,J56+1)</f>
        <v>41</v>
      </c>
      <c r="L56" s="4">
        <f>FIND(")",C56)</f>
        <v>51</v>
      </c>
      <c r="M56" s="4" t="str">
        <f>MID(C56,H56+1,I56-H56-2)</f>
        <v>752</v>
      </c>
      <c r="N56" s="4" t="str">
        <f>MID(C56,K56+1,L56-K56-1)</f>
        <v>156,792.1</v>
      </c>
      <c r="O56" s="5">
        <f>FIND(":",C56)</f>
        <v>8</v>
      </c>
      <c r="Q56" s="7"/>
      <c r="R56" s="8"/>
      <c r="S56" s="8"/>
      <c r="T56" s="9"/>
      <c r="U56" s="9"/>
      <c r="V56" s="9"/>
      <c r="W56" s="9"/>
      <c r="X56" s="7"/>
      <c r="Y56" s="7"/>
      <c r="Z56" s="7"/>
      <c r="AA56" s="7"/>
      <c r="AB56" s="7"/>
      <c r="AC56" s="7"/>
      <c r="AD56" s="9"/>
      <c r="AE56" s="9"/>
      <c r="AF56" s="9"/>
    </row>
    <row r="57" spans="1:32" ht="27" customHeight="1" x14ac:dyDescent="0.25">
      <c r="A57" s="12"/>
      <c r="B57" s="12"/>
      <c r="C57" s="13" t="s">
        <v>91</v>
      </c>
      <c r="D57" s="13" t="str">
        <f>MID(C57,O57+1,H57-O57-1)</f>
        <v xml:space="preserve"> Chẩn Đoán Không Phù Hợp, thuốc tiểu đường  </v>
      </c>
      <c r="E57" s="15">
        <f>VALUE(M57)</f>
        <v>1</v>
      </c>
      <c r="F57" s="15">
        <f>VALUE(N57)</f>
        <v>114832.3</v>
      </c>
      <c r="G57" s="11">
        <v>2880</v>
      </c>
      <c r="H57" s="4">
        <f>FIND("(",C57)</f>
        <v>53</v>
      </c>
      <c r="I57" s="4">
        <f>FIND(" ",C57,H57)</f>
        <v>56</v>
      </c>
      <c r="J57" s="4">
        <f>FIND(" ",C57,I57+1)</f>
        <v>67</v>
      </c>
      <c r="K57" s="4">
        <f>FIND(" ",C57,J57+1)</f>
        <v>78</v>
      </c>
      <c r="L57" s="4">
        <f>FIND(")",C57)</f>
        <v>88</v>
      </c>
      <c r="M57" s="4" t="str">
        <f>MID(C57,H57+1,I57-H57-2)</f>
        <v>1</v>
      </c>
      <c r="N57" s="4" t="str">
        <f>MID(C57,K57+1,L57-K57-1)</f>
        <v>114,832.3</v>
      </c>
      <c r="O57" s="5">
        <f>FIND(":",C57)</f>
        <v>8</v>
      </c>
      <c r="Q57" s="7"/>
      <c r="R57" s="8"/>
      <c r="S57" s="8"/>
      <c r="T57" s="9"/>
      <c r="U57" s="9"/>
      <c r="V57" s="9"/>
      <c r="W57" s="9"/>
      <c r="X57" s="7"/>
      <c r="Y57" s="7"/>
      <c r="Z57" s="7"/>
      <c r="AA57" s="7"/>
      <c r="AB57" s="7"/>
      <c r="AC57" s="7"/>
      <c r="AD57" s="9"/>
      <c r="AE57" s="9"/>
      <c r="AF57" s="9"/>
    </row>
    <row r="58" spans="1:32" ht="27" customHeight="1" x14ac:dyDescent="0.25">
      <c r="A58" s="12"/>
      <c r="B58" s="12"/>
      <c r="C58" s="13" t="s">
        <v>92</v>
      </c>
      <c r="D58" s="13" t="str">
        <f>MID(C58,O58+1,H58-O58-1)</f>
        <v xml:space="preserve"> Chỉ Định Thuốc Không Phù Hợp Chẩn Đoán  </v>
      </c>
      <c r="E58" s="15">
        <f>VALUE(M58)</f>
        <v>1</v>
      </c>
      <c r="F58" s="15">
        <f>VALUE(N58)</f>
        <v>11244.7</v>
      </c>
      <c r="G58" s="11">
        <v>2882</v>
      </c>
      <c r="H58" s="4">
        <f>FIND("(",C58)</f>
        <v>50</v>
      </c>
      <c r="I58" s="4">
        <f>FIND(" ",C58,H58)</f>
        <v>53</v>
      </c>
      <c r="J58" s="4">
        <f>FIND(" ",C58,I58+1)</f>
        <v>63</v>
      </c>
      <c r="K58" s="4">
        <f>FIND(" ",C58,J58+1)</f>
        <v>73</v>
      </c>
      <c r="L58" s="4">
        <f>FIND(")",C58)</f>
        <v>82</v>
      </c>
      <c r="M58" s="4" t="str">
        <f>MID(C58,H58+1,I58-H58-2)</f>
        <v>1</v>
      </c>
      <c r="N58" s="4" t="str">
        <f>MID(C58,K58+1,L58-K58-1)</f>
        <v>11,244.7</v>
      </c>
      <c r="O58" s="5">
        <f>FIND(":",C58)</f>
        <v>8</v>
      </c>
      <c r="Q58" s="7"/>
      <c r="R58" s="8"/>
      <c r="S58" s="8"/>
      <c r="T58" s="9"/>
      <c r="U58" s="9"/>
      <c r="V58" s="9"/>
      <c r="W58" s="9"/>
      <c r="X58" s="7"/>
      <c r="Y58" s="7"/>
      <c r="Z58" s="7"/>
      <c r="AA58" s="7"/>
      <c r="AB58" s="7"/>
      <c r="AC58" s="7"/>
      <c r="AD58" s="9"/>
      <c r="AE58" s="9"/>
      <c r="AF58" s="9"/>
    </row>
    <row r="59" spans="1:32" ht="27" customHeight="1" x14ac:dyDescent="0.25">
      <c r="A59" s="12"/>
      <c r="B59" s="12"/>
      <c r="C59" s="13" t="s">
        <v>93</v>
      </c>
      <c r="D59" s="13" t="str">
        <f>MID(C59,O59+1,H59-O59-1)</f>
        <v xml:space="preserve"> Chỉ Định Thuốc Quá Liều  </v>
      </c>
      <c r="E59" s="15">
        <f>VALUE(M59)</f>
        <v>3</v>
      </c>
      <c r="F59" s="15">
        <f>VALUE(N59)</f>
        <v>95710.8</v>
      </c>
      <c r="G59" s="11">
        <v>2884</v>
      </c>
      <c r="H59" s="4">
        <f>FIND("(",C59)</f>
        <v>35</v>
      </c>
      <c r="I59" s="4">
        <f>FIND(" ",C59,H59)</f>
        <v>38</v>
      </c>
      <c r="J59" s="4">
        <f>FIND(" ",C59,I59+1)</f>
        <v>49</v>
      </c>
      <c r="K59" s="4">
        <f>FIND(" ",C59,J59+1)</f>
        <v>60</v>
      </c>
      <c r="L59" s="4">
        <f>FIND(")",C59)</f>
        <v>69</v>
      </c>
      <c r="M59" s="4" t="str">
        <f>MID(C59,H59+1,I59-H59-2)</f>
        <v>3</v>
      </c>
      <c r="N59" s="4" t="str">
        <f>MID(C59,K59+1,L59-K59-1)</f>
        <v>95,710.8</v>
      </c>
      <c r="O59" s="5">
        <f>FIND(":",C59)</f>
        <v>8</v>
      </c>
      <c r="Q59" s="7"/>
      <c r="R59" s="8"/>
      <c r="S59" s="8"/>
      <c r="T59" s="9"/>
      <c r="U59" s="9"/>
      <c r="V59" s="9"/>
      <c r="W59" s="9"/>
      <c r="X59" s="7"/>
      <c r="Y59" s="7"/>
      <c r="Z59" s="7"/>
      <c r="AA59" s="7"/>
      <c r="AB59" s="7"/>
      <c r="AC59" s="7"/>
      <c r="AD59" s="9"/>
      <c r="AE59" s="9"/>
      <c r="AF59" s="9"/>
    </row>
    <row r="60" spans="1:32" ht="27" customHeight="1" x14ac:dyDescent="0.25">
      <c r="A60" s="12"/>
      <c r="B60" s="12"/>
      <c r="C60" s="13" t="s">
        <v>94</v>
      </c>
      <c r="D60" s="13" t="str">
        <f>MID(C60,O60+1,H60-O60-1)</f>
        <v xml:space="preserve"> Chỉ Định Thuốc Quá Liều   </v>
      </c>
      <c r="E60" s="15">
        <f>VALUE(M60)</f>
        <v>4</v>
      </c>
      <c r="F60" s="15">
        <f>VALUE(N60)</f>
        <v>112808</v>
      </c>
      <c r="G60" s="11">
        <v>2888</v>
      </c>
      <c r="H60" s="4">
        <f>FIND("(",C60)</f>
        <v>36</v>
      </c>
      <c r="I60" s="4">
        <f>FIND(" ",C60,H60)</f>
        <v>39</v>
      </c>
      <c r="J60" s="4">
        <f>FIND(" ",C60,I60+1)</f>
        <v>48</v>
      </c>
      <c r="K60" s="4">
        <f>FIND(" ",C60,J60+1)</f>
        <v>57</v>
      </c>
      <c r="L60" s="4">
        <f>FIND(")",C60)</f>
        <v>65</v>
      </c>
      <c r="M60" s="4" t="str">
        <f>MID(C60,H60+1,I60-H60-2)</f>
        <v>4</v>
      </c>
      <c r="N60" s="4" t="str">
        <f>MID(C60,K60+1,L60-K60-1)</f>
        <v>112,808</v>
      </c>
      <c r="O60" s="5">
        <f>FIND(":",C60)</f>
        <v>8</v>
      </c>
      <c r="Q60" s="7"/>
      <c r="R60" s="8"/>
      <c r="S60" s="8"/>
      <c r="T60" s="9"/>
      <c r="U60" s="9"/>
      <c r="V60" s="9"/>
      <c r="W60" s="9"/>
      <c r="X60" s="7"/>
      <c r="Y60" s="7"/>
      <c r="Z60" s="7"/>
      <c r="AA60" s="7"/>
      <c r="AB60" s="7"/>
      <c r="AC60" s="7"/>
      <c r="AD60" s="9"/>
      <c r="AE60" s="9"/>
      <c r="AF60" s="9"/>
    </row>
    <row r="61" spans="1:32" ht="15.75" customHeight="1" x14ac:dyDescent="0.25">
      <c r="A61" s="12"/>
      <c r="B61" s="12"/>
      <c r="C61" s="13" t="s">
        <v>95</v>
      </c>
      <c r="D61" s="13" t="str">
        <f>MID(C61,O61+1,H61-O61-1)</f>
        <v xml:space="preserve"> Chuyển Tuyến Sai Quy Định  </v>
      </c>
      <c r="E61" s="15">
        <f>VALUE(M61)</f>
        <v>3</v>
      </c>
      <c r="F61" s="15">
        <f>VALUE(N61)</f>
        <v>82500</v>
      </c>
      <c r="G61" s="11">
        <v>2893</v>
      </c>
      <c r="H61" s="4">
        <f>FIND("(",C61)</f>
        <v>37</v>
      </c>
      <c r="I61" s="4">
        <f>FIND(" ",C61,H61)</f>
        <v>40</v>
      </c>
      <c r="J61" s="4">
        <f>FIND(" ",C61,I61+1)</f>
        <v>42</v>
      </c>
      <c r="K61" s="4">
        <f>FIND(" ",C61,J61+1)</f>
        <v>44</v>
      </c>
      <c r="L61" s="4">
        <f>FIND(")",C61)</f>
        <v>51</v>
      </c>
      <c r="M61" s="4" t="str">
        <f>MID(C61,H61+1,I61-H61-2)</f>
        <v>3</v>
      </c>
      <c r="N61" s="4" t="str">
        <f>MID(C61,K61+1,L61-K61-1)</f>
        <v>82,500</v>
      </c>
      <c r="O61" s="5">
        <f>FIND(":",C61)</f>
        <v>8</v>
      </c>
      <c r="Q61" s="7"/>
      <c r="R61" s="8"/>
      <c r="S61" s="8"/>
      <c r="T61" s="9"/>
      <c r="U61" s="9"/>
      <c r="V61" s="9"/>
      <c r="W61" s="9"/>
      <c r="X61" s="7"/>
      <c r="Y61" s="7"/>
      <c r="Z61" s="7"/>
      <c r="AA61" s="7"/>
      <c r="AB61" s="7"/>
      <c r="AC61" s="7"/>
      <c r="AD61" s="9"/>
      <c r="AE61" s="9"/>
      <c r="AF61" s="9"/>
    </row>
    <row r="62" spans="1:32" ht="27" customHeight="1" x14ac:dyDescent="0.25">
      <c r="A62" s="12"/>
      <c r="B62" s="12"/>
      <c r="C62" s="13" t="s">
        <v>96</v>
      </c>
      <c r="D62" s="13" t="str">
        <f>MID(C62,O62+1,H62-O62-1)</f>
        <v xml:space="preserve"> Melanov_M_Ccđ Bn Đtđ Tuyp 1  </v>
      </c>
      <c r="E62" s="15">
        <f>VALUE(M62)</f>
        <v>1</v>
      </c>
      <c r="F62" s="15">
        <f>VALUE(N62)</f>
        <v>114183</v>
      </c>
      <c r="G62" s="11">
        <v>2897</v>
      </c>
      <c r="H62" s="4">
        <f>FIND("(",C62)</f>
        <v>39</v>
      </c>
      <c r="I62" s="4">
        <f>FIND(" ",C62,H62)</f>
        <v>42</v>
      </c>
      <c r="J62" s="4">
        <f>FIND(" ",C62,I62+1)</f>
        <v>50</v>
      </c>
      <c r="K62" s="4">
        <f>FIND(" ",C62,J62+1)</f>
        <v>58</v>
      </c>
      <c r="L62" s="4">
        <f>FIND(")",C62)</f>
        <v>66</v>
      </c>
      <c r="M62" s="4" t="str">
        <f>MID(C62,H62+1,I62-H62-2)</f>
        <v>1</v>
      </c>
      <c r="N62" s="4" t="str">
        <f>MID(C62,K62+1,L62-K62-1)</f>
        <v>114,183</v>
      </c>
      <c r="O62" s="5">
        <f>FIND(":",C62)</f>
        <v>8</v>
      </c>
      <c r="Q62" s="7"/>
      <c r="R62" s="8"/>
      <c r="S62" s="8"/>
      <c r="T62" s="9"/>
      <c r="U62" s="9"/>
      <c r="V62" s="9"/>
      <c r="W62" s="9"/>
      <c r="X62" s="7"/>
      <c r="Y62" s="7"/>
      <c r="Z62" s="7"/>
      <c r="AA62" s="7"/>
      <c r="AB62" s="7"/>
      <c r="AC62" s="7"/>
      <c r="AD62" s="9"/>
      <c r="AE62" s="9"/>
      <c r="AF62" s="9"/>
    </row>
    <row r="63" spans="1:32" ht="27" customHeight="1" x14ac:dyDescent="0.25">
      <c r="A63" s="12"/>
      <c r="B63" s="12"/>
      <c r="C63" s="13" t="s">
        <v>97</v>
      </c>
      <c r="D63" s="13" t="str">
        <f>MID(C63,O63+1,H63-O63-1)</f>
        <v xml:space="preserve"> Thuốc  Neutrifore 3b Chỉ Định Không Đúng  </v>
      </c>
      <c r="E63" s="15">
        <f>VALUE(M63)</f>
        <v>1</v>
      </c>
      <c r="F63" s="15">
        <f>VALUE(N63)</f>
        <v>9870</v>
      </c>
      <c r="G63" s="11">
        <v>2899</v>
      </c>
      <c r="H63" s="4">
        <f>FIND("(",C63)</f>
        <v>52</v>
      </c>
      <c r="I63" s="4">
        <f>FIND(" ",C63,H63)</f>
        <v>55</v>
      </c>
      <c r="J63" s="4">
        <f>FIND(" ",C63,I63+1)</f>
        <v>63</v>
      </c>
      <c r="K63" s="4">
        <f>FIND(" ",C63,J63+1)</f>
        <v>71</v>
      </c>
      <c r="L63" s="4">
        <f>FIND(")",C63)</f>
        <v>77</v>
      </c>
      <c r="M63" s="4" t="str">
        <f>MID(C63,H63+1,I63-H63-2)</f>
        <v>1</v>
      </c>
      <c r="N63" s="4" t="str">
        <f>MID(C63,K63+1,L63-K63-1)</f>
        <v>9,870</v>
      </c>
      <c r="O63" s="5">
        <f>FIND(":",C63)</f>
        <v>8</v>
      </c>
      <c r="Q63" s="7"/>
      <c r="R63" s="8"/>
      <c r="S63" s="8"/>
      <c r="T63" s="9"/>
      <c r="U63" s="9"/>
      <c r="V63" s="9"/>
      <c r="W63" s="9"/>
      <c r="X63" s="7"/>
      <c r="Y63" s="7"/>
      <c r="Z63" s="7"/>
      <c r="AA63" s="7"/>
      <c r="AB63" s="7"/>
      <c r="AC63" s="7"/>
      <c r="AD63" s="9"/>
      <c r="AE63" s="9"/>
      <c r="AF63" s="9"/>
    </row>
    <row r="64" spans="1:32" ht="27" customHeight="1" x14ac:dyDescent="0.25">
      <c r="A64" s="12"/>
      <c r="B64" s="13" t="s">
        <v>5</v>
      </c>
      <c r="C64" s="13"/>
      <c r="D64" s="18" t="str">
        <f>MID(B64,O64+1,H64-O64-1)</f>
        <v xml:space="preserve"> 68722  </v>
      </c>
      <c r="E64" s="19">
        <f>VALUE(M64)</f>
        <v>454</v>
      </c>
      <c r="F64" s="19">
        <f>VALUE(N64)</f>
        <v>496930.9</v>
      </c>
      <c r="G64" s="11">
        <v>2901</v>
      </c>
      <c r="H64" s="4">
        <f>FIND("(",B64)</f>
        <v>18</v>
      </c>
      <c r="I64" s="4">
        <f>FIND(" ",B64,H64)</f>
        <v>23</v>
      </c>
      <c r="J64" s="4">
        <f>FIND(" ",B64,I64+1)</f>
        <v>37</v>
      </c>
      <c r="K64" s="4">
        <f>FIND(" ",B64,J64+1)</f>
        <v>51</v>
      </c>
      <c r="L64" s="4">
        <f>FIND(")",B64)</f>
        <v>61</v>
      </c>
      <c r="M64" s="4" t="str">
        <f>MID(B64,H64+1,I64-H64-2)</f>
        <v>454</v>
      </c>
      <c r="N64" s="4" t="str">
        <f>MID(B64,K64+1,L64-K64-1)</f>
        <v>496,930.9</v>
      </c>
      <c r="O64" s="5">
        <f>FIND(":",B64)</f>
        <v>9</v>
      </c>
      <c r="Q64" s="7"/>
      <c r="R64" s="8"/>
      <c r="S64" s="8"/>
      <c r="T64" s="9"/>
      <c r="U64" s="9"/>
      <c r="V64" s="9"/>
      <c r="W64" s="9"/>
      <c r="X64" s="7"/>
      <c r="Y64" s="7"/>
      <c r="Z64" s="7"/>
      <c r="AA64" s="7"/>
      <c r="AB64" s="7"/>
      <c r="AC64" s="7"/>
      <c r="AD64" s="9"/>
      <c r="AE64" s="9"/>
      <c r="AF64" s="9"/>
    </row>
    <row r="65" spans="1:32" ht="27" customHeight="1" x14ac:dyDescent="0.25">
      <c r="A65" s="12"/>
      <c r="B65" s="12"/>
      <c r="C65" s="13" t="s">
        <v>98</v>
      </c>
      <c r="D65" s="13" t="s">
        <v>314</v>
      </c>
      <c r="E65" s="15">
        <f>VALUE(M65)</f>
        <v>439</v>
      </c>
      <c r="F65" s="15"/>
      <c r="G65" s="11">
        <v>2902</v>
      </c>
      <c r="H65" s="4">
        <f>FIND("(",C65)</f>
        <v>12</v>
      </c>
      <c r="I65" s="4">
        <f>FIND(" ",C65,H65)</f>
        <v>17</v>
      </c>
      <c r="J65" s="4">
        <f>FIND(" ",C65,I65+1)</f>
        <v>29</v>
      </c>
      <c r="K65" s="4">
        <f>FIND(" ",C65,J65+1)</f>
        <v>43</v>
      </c>
      <c r="L65" s="4">
        <f>FIND(")",C65)</f>
        <v>44</v>
      </c>
      <c r="M65" s="4" t="str">
        <f>MID(C65,H65+1,I65-H65-2)</f>
        <v>439</v>
      </c>
      <c r="N65" s="4" t="str">
        <f>MID(C65,K65+1,L65-K65-1)</f>
        <v/>
      </c>
      <c r="O65" s="5">
        <f>FIND(":",C65)</f>
        <v>8</v>
      </c>
      <c r="Q65" s="7"/>
      <c r="R65" s="8"/>
      <c r="S65" s="8"/>
      <c r="T65" s="9"/>
      <c r="U65" s="9"/>
      <c r="V65" s="9"/>
      <c r="W65" s="9"/>
      <c r="X65" s="7"/>
      <c r="Y65" s="7"/>
      <c r="Z65" s="7"/>
      <c r="AA65" s="7"/>
      <c r="AB65" s="7"/>
      <c r="AC65" s="7"/>
      <c r="AD65" s="9"/>
      <c r="AE65" s="9"/>
      <c r="AF65" s="9"/>
    </row>
    <row r="66" spans="1:32" ht="27" customHeight="1" x14ac:dyDescent="0.25">
      <c r="A66" s="12"/>
      <c r="B66" s="12"/>
      <c r="C66" s="13" t="s">
        <v>99</v>
      </c>
      <c r="D66" s="13" t="str">
        <f>MID(C66,O66+1,H66-O66-1)</f>
        <v xml:space="preserve"> Chỉ Định Thuốc Không Phù Hợp Chẩn Đoán  </v>
      </c>
      <c r="E66" s="15">
        <f>VALUE(M66)</f>
        <v>7</v>
      </c>
      <c r="F66" s="15">
        <f>VALUE(N66)</f>
        <v>57330</v>
      </c>
      <c r="G66" s="11">
        <v>3342</v>
      </c>
      <c r="H66" s="4">
        <f>FIND("(",C66)</f>
        <v>50</v>
      </c>
      <c r="I66" s="4">
        <f>FIND(" ",C66,H66)</f>
        <v>53</v>
      </c>
      <c r="J66" s="4">
        <f>FIND(" ",C66,I66+1)</f>
        <v>64</v>
      </c>
      <c r="K66" s="4">
        <f>FIND(" ",C66,J66+1)</f>
        <v>75</v>
      </c>
      <c r="L66" s="4">
        <f>FIND(")",C66)</f>
        <v>82</v>
      </c>
      <c r="M66" s="4" t="str">
        <f>MID(C66,H66+1,I66-H66-2)</f>
        <v>7</v>
      </c>
      <c r="N66" s="4" t="str">
        <f>MID(C66,K66+1,L66-K66-1)</f>
        <v>57,330</v>
      </c>
      <c r="O66" s="5">
        <f>FIND(":",C66)</f>
        <v>8</v>
      </c>
      <c r="Q66" s="7"/>
      <c r="R66" s="8"/>
      <c r="S66" s="8"/>
      <c r="T66" s="9"/>
      <c r="U66" s="9"/>
      <c r="V66" s="9"/>
      <c r="W66" s="9"/>
      <c r="X66" s="7"/>
      <c r="Y66" s="7"/>
      <c r="Z66" s="7"/>
      <c r="AA66" s="7"/>
      <c r="AB66" s="7"/>
      <c r="AC66" s="7"/>
      <c r="AD66" s="9"/>
      <c r="AE66" s="9"/>
      <c r="AF66" s="9"/>
    </row>
    <row r="67" spans="1:32" ht="27" customHeight="1" x14ac:dyDescent="0.25">
      <c r="A67" s="12"/>
      <c r="B67" s="12"/>
      <c r="C67" s="13" t="s">
        <v>100</v>
      </c>
      <c r="D67" s="13" t="str">
        <f>MID(C67,O67+1,H67-O67-1)</f>
        <v xml:space="preserve"> Chỉ Định Thuốc Quá Liều   </v>
      </c>
      <c r="E67" s="15">
        <f>VALUE(M67)</f>
        <v>3</v>
      </c>
      <c r="F67" s="15">
        <f>VALUE(N67)</f>
        <v>109094.9</v>
      </c>
      <c r="G67" s="11">
        <v>3350</v>
      </c>
      <c r="H67" s="4">
        <f>FIND("(",C67)</f>
        <v>36</v>
      </c>
      <c r="I67" s="4">
        <f>FIND(" ",C67,H67)</f>
        <v>39</v>
      </c>
      <c r="J67" s="4">
        <f>FIND(" ",C67,I67+1)</f>
        <v>50</v>
      </c>
      <c r="K67" s="4">
        <f>FIND(" ",C67,J67+1)</f>
        <v>61</v>
      </c>
      <c r="L67" s="4">
        <f>FIND(")",C67)</f>
        <v>71</v>
      </c>
      <c r="M67" s="4" t="str">
        <f>MID(C67,H67+1,I67-H67-2)</f>
        <v>3</v>
      </c>
      <c r="N67" s="4" t="str">
        <f>MID(C67,K67+1,L67-K67-1)</f>
        <v>109,094.9</v>
      </c>
      <c r="O67" s="5">
        <f>FIND(":",C67)</f>
        <v>8</v>
      </c>
      <c r="Q67" s="7"/>
      <c r="R67" s="8"/>
      <c r="S67" s="8"/>
      <c r="T67" s="9"/>
      <c r="U67" s="9"/>
      <c r="V67" s="9"/>
      <c r="W67" s="9"/>
      <c r="X67" s="7"/>
      <c r="Y67" s="7"/>
      <c r="Z67" s="7"/>
      <c r="AA67" s="7"/>
      <c r="AB67" s="7"/>
      <c r="AC67" s="7"/>
      <c r="AD67" s="9"/>
      <c r="AE67" s="9"/>
      <c r="AF67" s="9"/>
    </row>
    <row r="68" spans="1:32" ht="15.75" customHeight="1" x14ac:dyDescent="0.25">
      <c r="A68" s="12"/>
      <c r="B68" s="12"/>
      <c r="C68" s="13" t="s">
        <v>101</v>
      </c>
      <c r="D68" s="13" t="str">
        <f>MID(C68,O68+1,H68-O68-1)</f>
        <v xml:space="preserve"> Chuẩn Đoán Không Phù Hợp, ko đúng  </v>
      </c>
      <c r="E68" s="15">
        <f>VALUE(M68)</f>
        <v>1</v>
      </c>
      <c r="F68" s="15">
        <f>VALUE(N68)</f>
        <v>129216</v>
      </c>
      <c r="G68" s="11">
        <v>3354</v>
      </c>
      <c r="H68" s="4">
        <f>FIND("(",C68)</f>
        <v>45</v>
      </c>
      <c r="I68" s="4">
        <f>FIND(" ",C68,H68)</f>
        <v>48</v>
      </c>
      <c r="J68" s="4">
        <f>FIND(" ",C68,I68+1)</f>
        <v>58</v>
      </c>
      <c r="K68" s="4">
        <f>FIND(" ",C68,J68+1)</f>
        <v>68</v>
      </c>
      <c r="L68" s="4">
        <f>FIND(")",C68)</f>
        <v>76</v>
      </c>
      <c r="M68" s="4" t="str">
        <f>MID(C68,H68+1,I68-H68-2)</f>
        <v>1</v>
      </c>
      <c r="N68" s="4" t="str">
        <f>MID(C68,K68+1,L68-K68-1)</f>
        <v>129,216</v>
      </c>
      <c r="O68" s="5">
        <f>FIND(":",C68)</f>
        <v>8</v>
      </c>
      <c r="Q68" s="7"/>
      <c r="R68" s="8"/>
      <c r="S68" s="8"/>
      <c r="T68" s="9"/>
      <c r="U68" s="9"/>
      <c r="V68" s="9"/>
      <c r="W68" s="9"/>
      <c r="X68" s="7"/>
      <c r="Y68" s="7"/>
      <c r="Z68" s="7"/>
      <c r="AA68" s="7"/>
      <c r="AB68" s="7"/>
      <c r="AC68" s="7"/>
      <c r="AD68" s="9"/>
      <c r="AE68" s="9"/>
      <c r="AF68" s="9"/>
    </row>
    <row r="69" spans="1:32" ht="27" customHeight="1" x14ac:dyDescent="0.25">
      <c r="A69" s="12"/>
      <c r="B69" s="12"/>
      <c r="C69" s="13" t="s">
        <v>102</v>
      </c>
      <c r="D69" s="13" t="str">
        <f>MID(C69,O69+1,H69-O69-1)</f>
        <v xml:space="preserve"> Đào Tuấn Anh khám bệnh  </v>
      </c>
      <c r="E69" s="15">
        <f>VALUE(M69)</f>
        <v>1</v>
      </c>
      <c r="F69" s="15">
        <f>VALUE(N69)</f>
        <v>27500</v>
      </c>
      <c r="G69" s="11">
        <v>3356</v>
      </c>
      <c r="H69" s="4">
        <f>FIND("(",C69)</f>
        <v>34</v>
      </c>
      <c r="I69" s="4">
        <f>FIND(" ",C69,H69)</f>
        <v>37</v>
      </c>
      <c r="J69" s="4">
        <f>FIND(" ",C69,I69+1)</f>
        <v>47</v>
      </c>
      <c r="K69" s="4">
        <f>FIND(" ",C69,J69+1)</f>
        <v>57</v>
      </c>
      <c r="L69" s="4">
        <f>FIND(")",C69)</f>
        <v>64</v>
      </c>
      <c r="M69" s="4" t="str">
        <f>MID(C69,H69+1,I69-H69-2)</f>
        <v>1</v>
      </c>
      <c r="N69" s="4" t="str">
        <f>MID(C69,K69+1,L69-K69-1)</f>
        <v>27,500</v>
      </c>
      <c r="O69" s="5">
        <f>FIND(":",C69)</f>
        <v>8</v>
      </c>
      <c r="Q69" s="7"/>
      <c r="R69" s="8"/>
      <c r="S69" s="8"/>
      <c r="T69" s="9"/>
      <c r="U69" s="9"/>
      <c r="V69" s="9"/>
      <c r="W69" s="9"/>
      <c r="X69" s="7"/>
      <c r="Y69" s="7"/>
      <c r="Z69" s="7"/>
      <c r="AA69" s="7"/>
      <c r="AB69" s="7"/>
      <c r="AC69" s="7"/>
      <c r="AD69" s="9"/>
      <c r="AE69" s="9"/>
      <c r="AF69" s="9"/>
    </row>
    <row r="70" spans="1:32" ht="27" customHeight="1" x14ac:dyDescent="0.25">
      <c r="A70" s="12"/>
      <c r="B70" s="12"/>
      <c r="C70" s="13" t="s">
        <v>103</v>
      </c>
      <c r="D70" s="13" t="str">
        <f>MID(C70,O70+1,H70-O70-1)</f>
        <v xml:space="preserve"> Thẻ Sai Giới Tính;  </v>
      </c>
      <c r="E70" s="15">
        <f>VALUE(M70)</f>
        <v>1</v>
      </c>
      <c r="F70" s="15">
        <f>VALUE(N70)</f>
        <v>105750</v>
      </c>
      <c r="G70" s="11">
        <v>3358</v>
      </c>
      <c r="H70" s="4">
        <f>FIND("(",C70)</f>
        <v>30</v>
      </c>
      <c r="I70" s="4">
        <f>FIND(" ",C70,H70)</f>
        <v>33</v>
      </c>
      <c r="J70" s="4">
        <f>FIND(" ",C70,I70+1)</f>
        <v>35</v>
      </c>
      <c r="K70" s="4">
        <f>FIND(" ",C70,J70+1)</f>
        <v>37</v>
      </c>
      <c r="L70" s="4">
        <f>FIND(")",C70)</f>
        <v>45</v>
      </c>
      <c r="M70" s="4" t="str">
        <f>MID(C70,H70+1,I70-H70-2)</f>
        <v>1</v>
      </c>
      <c r="N70" s="4" t="str">
        <f>MID(C70,K70+1,L70-K70-1)</f>
        <v>105,750</v>
      </c>
      <c r="O70" s="5">
        <f>FIND(":",C70)</f>
        <v>8</v>
      </c>
      <c r="Q70" s="7"/>
      <c r="R70" s="8"/>
      <c r="S70" s="8"/>
      <c r="T70" s="9"/>
      <c r="U70" s="9"/>
      <c r="V70" s="9"/>
      <c r="W70" s="9"/>
      <c r="X70" s="7"/>
      <c r="Y70" s="7"/>
      <c r="Z70" s="7"/>
      <c r="AA70" s="7"/>
      <c r="AB70" s="7"/>
      <c r="AC70" s="7"/>
      <c r="AD70" s="9"/>
      <c r="AE70" s="9"/>
      <c r="AF70" s="9"/>
    </row>
    <row r="71" spans="1:32" ht="27" customHeight="1" x14ac:dyDescent="0.25">
      <c r="A71" s="12"/>
      <c r="B71" s="12"/>
      <c r="C71" s="13" t="s">
        <v>104</v>
      </c>
      <c r="D71" s="13" t="str">
        <f>MID(C71,O71+1,H71-O71-1)</f>
        <v xml:space="preserve"> Thuốc Tusligo Chẩn Đoán Chưa Phù Hợp  </v>
      </c>
      <c r="E71" s="15">
        <f>VALUE(M71)</f>
        <v>2</v>
      </c>
      <c r="F71" s="15">
        <f>VALUE(N71)</f>
        <v>68040</v>
      </c>
      <c r="G71" s="11">
        <v>3360</v>
      </c>
      <c r="H71" s="4">
        <f>FIND("(",C71)</f>
        <v>48</v>
      </c>
      <c r="I71" s="4">
        <f>FIND(" ",C71,H71)</f>
        <v>51</v>
      </c>
      <c r="J71" s="4">
        <f>FIND(" ",C71,I71+1)</f>
        <v>62</v>
      </c>
      <c r="K71" s="4">
        <f>FIND(" ",C71,J71+1)</f>
        <v>73</v>
      </c>
      <c r="L71" s="4">
        <f>FIND(")",C71)</f>
        <v>80</v>
      </c>
      <c r="M71" s="4" t="str">
        <f>MID(C71,H71+1,I71-H71-2)</f>
        <v>2</v>
      </c>
      <c r="N71" s="4" t="str">
        <f>MID(C71,K71+1,L71-K71-1)</f>
        <v>68,040</v>
      </c>
      <c r="O71" s="5">
        <f>FIND(":",C71)</f>
        <v>8</v>
      </c>
      <c r="Q71" s="7"/>
      <c r="R71" s="8"/>
      <c r="S71" s="8"/>
      <c r="T71" s="9"/>
      <c r="U71" s="9"/>
      <c r="V71" s="9"/>
      <c r="W71" s="9"/>
      <c r="X71" s="7"/>
      <c r="Y71" s="7"/>
      <c r="Z71" s="7"/>
      <c r="AA71" s="7"/>
      <c r="AB71" s="7"/>
      <c r="AC71" s="7"/>
      <c r="AD71" s="9"/>
      <c r="AE71" s="9"/>
      <c r="AF71" s="9"/>
    </row>
    <row r="72" spans="1:32" ht="27" customHeight="1" x14ac:dyDescent="0.25">
      <c r="A72" s="12"/>
      <c r="B72" s="13" t="s">
        <v>6</v>
      </c>
      <c r="C72" s="13"/>
      <c r="D72" s="18" t="str">
        <f>MID(B72,O72+1,H72-O72-1)</f>
        <v xml:space="preserve"> 68723  </v>
      </c>
      <c r="E72" s="19">
        <f>VALUE(M72)</f>
        <v>753</v>
      </c>
      <c r="F72" s="19">
        <f>VALUE(N72)</f>
        <v>202857.5</v>
      </c>
      <c r="G72" s="11">
        <v>3363</v>
      </c>
      <c r="H72" s="4">
        <f>FIND("(",B72)</f>
        <v>18</v>
      </c>
      <c r="I72" s="4">
        <f>FIND(" ",B72,H72)</f>
        <v>23</v>
      </c>
      <c r="J72" s="4">
        <f>FIND(" ",B72,I72+1)</f>
        <v>37</v>
      </c>
      <c r="K72" s="4">
        <f>FIND(" ",B72,J72+1)</f>
        <v>51</v>
      </c>
      <c r="L72" s="4">
        <f>FIND(")",B72)</f>
        <v>61</v>
      </c>
      <c r="M72" s="4" t="str">
        <f>MID(B72,H72+1,I72-H72-2)</f>
        <v>753</v>
      </c>
      <c r="N72" s="4" t="str">
        <f>MID(B72,K72+1,L72-K72-1)</f>
        <v>202,857.5</v>
      </c>
      <c r="O72" s="5">
        <f>FIND(":",B72)</f>
        <v>9</v>
      </c>
      <c r="Q72" s="7"/>
      <c r="R72" s="8"/>
      <c r="S72" s="8"/>
      <c r="T72" s="9"/>
      <c r="U72" s="9"/>
      <c r="V72" s="9"/>
      <c r="W72" s="9"/>
      <c r="X72" s="7"/>
      <c r="Y72" s="7"/>
      <c r="Z72" s="7"/>
      <c r="AA72" s="7"/>
      <c r="AB72" s="7"/>
      <c r="AC72" s="7"/>
      <c r="AD72" s="9"/>
      <c r="AE72" s="9"/>
      <c r="AF72" s="9"/>
    </row>
    <row r="73" spans="1:32" ht="27" customHeight="1" x14ac:dyDescent="0.25">
      <c r="A73" s="12"/>
      <c r="B73" s="12"/>
      <c r="C73" s="13" t="s">
        <v>105</v>
      </c>
      <c r="D73" s="13" t="s">
        <v>314</v>
      </c>
      <c r="E73" s="15">
        <f>VALUE(M73)</f>
        <v>745</v>
      </c>
      <c r="F73" s="15">
        <f>VALUE(N73)</f>
        <v>8485</v>
      </c>
      <c r="G73" s="11">
        <v>3364</v>
      </c>
      <c r="H73" s="4">
        <f>FIND("(",C73)</f>
        <v>12</v>
      </c>
      <c r="I73" s="4">
        <f>FIND(" ",C73,H73)</f>
        <v>17</v>
      </c>
      <c r="J73" s="4">
        <f>FIND(" ",C73,I73+1)</f>
        <v>29</v>
      </c>
      <c r="K73" s="4">
        <f>FIND(" ",C73,J73+1)</f>
        <v>41</v>
      </c>
      <c r="L73" s="4">
        <f>FIND(")",C73)</f>
        <v>47</v>
      </c>
      <c r="M73" s="4" t="str">
        <f>MID(C73,H73+1,I73-H73-2)</f>
        <v>745</v>
      </c>
      <c r="N73" s="4" t="str">
        <f>MID(C73,K73+1,L73-K73-1)</f>
        <v>8,485</v>
      </c>
      <c r="O73" s="5">
        <f>FIND(":",C73)</f>
        <v>8</v>
      </c>
      <c r="Q73" s="7"/>
      <c r="R73" s="8"/>
      <c r="S73" s="8"/>
      <c r="T73" s="9"/>
      <c r="U73" s="9"/>
      <c r="V73" s="9"/>
      <c r="W73" s="9"/>
      <c r="X73" s="7"/>
      <c r="Y73" s="7"/>
      <c r="Z73" s="7"/>
      <c r="AA73" s="7"/>
      <c r="AB73" s="7"/>
      <c r="AC73" s="7"/>
      <c r="AD73" s="9"/>
      <c r="AE73" s="9"/>
      <c r="AF73" s="9"/>
    </row>
    <row r="74" spans="1:32" ht="27" customHeight="1" x14ac:dyDescent="0.25">
      <c r="A74" s="12"/>
      <c r="B74" s="12"/>
      <c r="C74" s="13" t="s">
        <v>106</v>
      </c>
      <c r="D74" s="13" t="str">
        <f>MID(C74,O74+1,H74-O74-1)</f>
        <v xml:space="preserve"> Alpha Chymotrypsin Chỉ Định Điều Trị Không Phù Hợp  </v>
      </c>
      <c r="E74" s="15">
        <f>VALUE(M74)</f>
        <v>1</v>
      </c>
      <c r="F74" s="15">
        <f>VALUE(N74)</f>
        <v>15422.6</v>
      </c>
      <c r="G74" s="11">
        <v>4110</v>
      </c>
      <c r="H74" s="4">
        <f>FIND("(",C74)</f>
        <v>62</v>
      </c>
      <c r="I74" s="4">
        <f>FIND(" ",C74,H74)</f>
        <v>65</v>
      </c>
      <c r="J74" s="4">
        <f>FIND(" ",C74,I74+1)</f>
        <v>76</v>
      </c>
      <c r="K74" s="4">
        <f>FIND(" ",C74,J74+1)</f>
        <v>87</v>
      </c>
      <c r="L74" s="4">
        <f>FIND(")",C74)</f>
        <v>96</v>
      </c>
      <c r="M74" s="4" t="str">
        <f>MID(C74,H74+1,I74-H74-2)</f>
        <v>1</v>
      </c>
      <c r="N74" s="4" t="str">
        <f>MID(C74,K74+1,L74-K74-1)</f>
        <v>15,422.6</v>
      </c>
      <c r="O74" s="5">
        <f>FIND(":",C74)</f>
        <v>8</v>
      </c>
      <c r="Q74" s="7"/>
      <c r="R74" s="8"/>
      <c r="S74" s="8"/>
      <c r="T74" s="9"/>
      <c r="U74" s="9"/>
      <c r="V74" s="9"/>
      <c r="W74" s="9"/>
      <c r="X74" s="7"/>
      <c r="Y74" s="7"/>
      <c r="Z74" s="7"/>
      <c r="AA74" s="7"/>
      <c r="AB74" s="7"/>
      <c r="AC74" s="7"/>
      <c r="AD74" s="9"/>
      <c r="AE74" s="9"/>
      <c r="AF74" s="9"/>
    </row>
    <row r="75" spans="1:32" ht="27" customHeight="1" x14ac:dyDescent="0.25">
      <c r="A75" s="12"/>
      <c r="B75" s="12"/>
      <c r="C75" s="13" t="s">
        <v>107</v>
      </c>
      <c r="D75" s="13" t="str">
        <f>MID(C75,O75+1,H75-O75-1)</f>
        <v xml:space="preserve"> Chỉ Định Thuốc Không Phù Hợp Chẩn Đoán  </v>
      </c>
      <c r="E75" s="15">
        <f>VALUE(M75)</f>
        <v>1</v>
      </c>
      <c r="F75" s="15">
        <f>VALUE(N75)</f>
        <v>9889.4</v>
      </c>
      <c r="G75" s="11">
        <v>4112</v>
      </c>
      <c r="H75" s="4">
        <f>FIND("(",C75)</f>
        <v>50</v>
      </c>
      <c r="I75" s="4">
        <f>FIND(" ",C75,H75)</f>
        <v>53</v>
      </c>
      <c r="J75" s="4">
        <f>FIND(" ",C75,I75+1)</f>
        <v>63</v>
      </c>
      <c r="K75" s="4">
        <f>FIND(" ",C75,J75+1)</f>
        <v>73</v>
      </c>
      <c r="L75" s="4">
        <f>FIND(")",C75)</f>
        <v>81</v>
      </c>
      <c r="M75" s="4" t="str">
        <f>MID(C75,H75+1,I75-H75-2)</f>
        <v>1</v>
      </c>
      <c r="N75" s="4" t="str">
        <f>MID(C75,K75+1,L75-K75-1)</f>
        <v>9,889.4</v>
      </c>
      <c r="O75" s="5">
        <f>FIND(":",C75)</f>
        <v>8</v>
      </c>
      <c r="Q75" s="7"/>
      <c r="R75" s="8"/>
      <c r="S75" s="8"/>
      <c r="T75" s="9"/>
      <c r="U75" s="9"/>
      <c r="V75" s="9"/>
      <c r="W75" s="9"/>
      <c r="X75" s="7"/>
      <c r="Y75" s="7"/>
      <c r="Z75" s="7"/>
      <c r="AA75" s="7"/>
      <c r="AB75" s="7"/>
      <c r="AC75" s="7"/>
      <c r="AD75" s="9"/>
      <c r="AE75" s="9"/>
      <c r="AF75" s="9"/>
    </row>
    <row r="76" spans="1:32" ht="27" customHeight="1" x14ac:dyDescent="0.25">
      <c r="A76" s="12"/>
      <c r="B76" s="12"/>
      <c r="C76" s="13" t="s">
        <v>108</v>
      </c>
      <c r="D76" s="13" t="str">
        <f>MID(C76,O76+1,H76-O76-1)</f>
        <v xml:space="preserve"> Chỉ Định Thuốc Quá Liều   </v>
      </c>
      <c r="E76" s="15">
        <f>VALUE(M76)</f>
        <v>1</v>
      </c>
      <c r="F76" s="15">
        <f>VALUE(N76)</f>
        <v>4935</v>
      </c>
      <c r="G76" s="11">
        <v>4114</v>
      </c>
      <c r="H76" s="4">
        <f>FIND("(",C76)</f>
        <v>36</v>
      </c>
      <c r="I76" s="4">
        <f>FIND(" ",C76,H76)</f>
        <v>39</v>
      </c>
      <c r="J76" s="4">
        <f>FIND(" ",C76,I76+1)</f>
        <v>47</v>
      </c>
      <c r="K76" s="4">
        <f>FIND(" ",C76,J76+1)</f>
        <v>55</v>
      </c>
      <c r="L76" s="4">
        <f>FIND(")",C76)</f>
        <v>61</v>
      </c>
      <c r="M76" s="4" t="str">
        <f>MID(C76,H76+1,I76-H76-2)</f>
        <v>1</v>
      </c>
      <c r="N76" s="4" t="str">
        <f>MID(C76,K76+1,L76-K76-1)</f>
        <v>4,935</v>
      </c>
      <c r="O76" s="5">
        <f>FIND(":",C76)</f>
        <v>8</v>
      </c>
      <c r="Q76" s="7"/>
      <c r="R76" s="8"/>
      <c r="S76" s="8"/>
      <c r="T76" s="9"/>
      <c r="U76" s="9"/>
      <c r="V76" s="9"/>
      <c r="W76" s="9"/>
      <c r="X76" s="7"/>
      <c r="Y76" s="7"/>
      <c r="Z76" s="7"/>
      <c r="AA76" s="7"/>
      <c r="AB76" s="7"/>
      <c r="AC76" s="7"/>
      <c r="AD76" s="9"/>
      <c r="AE76" s="9"/>
      <c r="AF76" s="9"/>
    </row>
    <row r="77" spans="1:32" ht="27" customHeight="1" x14ac:dyDescent="0.25">
      <c r="A77" s="12"/>
      <c r="B77" s="12"/>
      <c r="C77" s="13" t="s">
        <v>298</v>
      </c>
      <c r="D77" s="13" t="str">
        <f>MID(C77,O77+1,H77-O77-1)</f>
        <v xml:space="preserve"> Nữ Hộ Sinh Khám Bệnh Vũ Thị Tuyến  </v>
      </c>
      <c r="E77" s="15">
        <f>VALUE(M77)</f>
        <v>1</v>
      </c>
      <c r="F77" s="15">
        <f>VALUE(N77)</f>
        <v>27514.3</v>
      </c>
      <c r="G77" s="11">
        <v>4116</v>
      </c>
      <c r="H77" s="4">
        <f>FIND("(",C77)</f>
        <v>45</v>
      </c>
      <c r="I77" s="4">
        <f>FIND(" ",C77,H77)</f>
        <v>48</v>
      </c>
      <c r="J77" s="4">
        <f>FIND(" ",C77,I77+1)</f>
        <v>58</v>
      </c>
      <c r="K77" s="4">
        <f>FIND(" ",C77,J77+1)</f>
        <v>68</v>
      </c>
      <c r="L77" s="4">
        <f>FIND(")",C77)</f>
        <v>77</v>
      </c>
      <c r="M77" s="4" t="str">
        <f>MID(C77,H77+1,I77-H77-2)</f>
        <v>1</v>
      </c>
      <c r="N77" s="4" t="str">
        <f>MID(C77,K77+1,L77-K77-1)</f>
        <v>27,514.3</v>
      </c>
      <c r="O77" s="5">
        <f>FIND(":",C77)</f>
        <v>8</v>
      </c>
      <c r="Q77" s="7"/>
      <c r="R77" s="8"/>
      <c r="S77" s="8"/>
      <c r="T77" s="9"/>
      <c r="U77" s="9"/>
      <c r="V77" s="9"/>
      <c r="W77" s="9"/>
      <c r="X77" s="7"/>
      <c r="Y77" s="7"/>
      <c r="Z77" s="7"/>
      <c r="AA77" s="7"/>
      <c r="AB77" s="7"/>
      <c r="AC77" s="7"/>
      <c r="AD77" s="9"/>
      <c r="AE77" s="9"/>
      <c r="AF77" s="9"/>
    </row>
    <row r="78" spans="1:32" ht="27" customHeight="1" x14ac:dyDescent="0.25">
      <c r="A78" s="12"/>
      <c r="B78" s="12"/>
      <c r="C78" s="13" t="s">
        <v>109</v>
      </c>
      <c r="D78" s="13" t="str">
        <f>MID(C78,O78+1,H78-O78-1)</f>
        <v xml:space="preserve"> Thuốc Tusligo Chẩn Đoán Chưa Phù Hợp  </v>
      </c>
      <c r="E78" s="15">
        <f>VALUE(M78)</f>
        <v>3</v>
      </c>
      <c r="F78" s="15">
        <f>VALUE(N78)</f>
        <v>72911.199999999997</v>
      </c>
      <c r="G78" s="11">
        <v>4118</v>
      </c>
      <c r="H78" s="4">
        <f>FIND("(",C78)</f>
        <v>48</v>
      </c>
      <c r="I78" s="4">
        <f>FIND(" ",C78,H78)</f>
        <v>51</v>
      </c>
      <c r="J78" s="4">
        <f>FIND(" ",C78,I78+1)</f>
        <v>62</v>
      </c>
      <c r="K78" s="4">
        <f>FIND(" ",C78,J78+1)</f>
        <v>73</v>
      </c>
      <c r="L78" s="4">
        <f>FIND(")",C78)</f>
        <v>82</v>
      </c>
      <c r="M78" s="4" t="str">
        <f>MID(C78,H78+1,I78-H78-2)</f>
        <v>3</v>
      </c>
      <c r="N78" s="4" t="str">
        <f>MID(C78,K78+1,L78-K78-1)</f>
        <v>72,911.2</v>
      </c>
      <c r="O78" s="5">
        <f>FIND(":",C78)</f>
        <v>8</v>
      </c>
      <c r="Q78" s="7"/>
      <c r="R78" s="8"/>
      <c r="S78" s="8"/>
      <c r="T78" s="9"/>
      <c r="U78" s="9"/>
      <c r="V78" s="9"/>
      <c r="W78" s="9"/>
      <c r="X78" s="7"/>
      <c r="Y78" s="7"/>
      <c r="Z78" s="7"/>
      <c r="AA78" s="7"/>
      <c r="AB78" s="7"/>
      <c r="AC78" s="7"/>
      <c r="AD78" s="9"/>
      <c r="AE78" s="9"/>
      <c r="AF78" s="9"/>
    </row>
    <row r="79" spans="1:32" ht="27" customHeight="1" x14ac:dyDescent="0.25">
      <c r="A79" s="12"/>
      <c r="B79" s="12"/>
      <c r="C79" s="13" t="s">
        <v>292</v>
      </c>
      <c r="D79" s="13" t="s">
        <v>321</v>
      </c>
      <c r="E79" s="15">
        <f>VALUE(M79)</f>
        <v>1</v>
      </c>
      <c r="F79" s="15">
        <f>VALUE(N79)</f>
        <v>63700</v>
      </c>
      <c r="G79" s="11">
        <v>4122</v>
      </c>
      <c r="H79" s="4">
        <f>FIND("(",C79)</f>
        <v>96</v>
      </c>
      <c r="I79" s="4">
        <f>FIND(" ",C79,H79)</f>
        <v>99</v>
      </c>
      <c r="J79" s="4">
        <f>FIND(" ",C79,I79+1)</f>
        <v>101</v>
      </c>
      <c r="K79" s="4">
        <f>FIND(" ",C79,J79+1)</f>
        <v>103</v>
      </c>
      <c r="L79" s="4">
        <f>FIND(")",C79)</f>
        <v>110</v>
      </c>
      <c r="M79" s="4" t="str">
        <f>MID(C79,H79+1,I79-H79-2)</f>
        <v>1</v>
      </c>
      <c r="N79" s="4" t="str">
        <f>MID(C79,K79+1,L79-K79-1)</f>
        <v>63,700</v>
      </c>
      <c r="O79" s="5">
        <f>FIND(":",C79)</f>
        <v>8</v>
      </c>
      <c r="Q79" s="7"/>
      <c r="R79" s="10"/>
      <c r="S79" s="8"/>
      <c r="T79" s="9"/>
      <c r="U79" s="9"/>
      <c r="V79" s="9"/>
      <c r="W79" s="9"/>
      <c r="X79" s="7"/>
      <c r="Y79" s="7"/>
      <c r="Z79" s="7"/>
      <c r="AA79" s="7"/>
      <c r="AB79" s="7"/>
      <c r="AC79" s="7"/>
      <c r="AD79" s="9"/>
      <c r="AE79" s="9"/>
      <c r="AF79" s="9"/>
    </row>
    <row r="80" spans="1:32" ht="27" customHeight="1" x14ac:dyDescent="0.25">
      <c r="A80" s="12"/>
      <c r="B80" s="13" t="s">
        <v>7</v>
      </c>
      <c r="C80" s="13"/>
      <c r="D80" s="18" t="str">
        <f>MID(B80,O80+1,H80-O80-1)</f>
        <v xml:space="preserve"> 68724  </v>
      </c>
      <c r="E80" s="19">
        <f>VALUE(M80)</f>
        <v>123</v>
      </c>
      <c r="F80" s="19">
        <f>VALUE(N80)</f>
        <v>384413</v>
      </c>
      <c r="G80" s="11">
        <v>4124</v>
      </c>
      <c r="H80" s="4">
        <f>FIND("(",B80)</f>
        <v>18</v>
      </c>
      <c r="I80" s="4">
        <f>FIND(" ",B80,H80)</f>
        <v>23</v>
      </c>
      <c r="J80" s="4">
        <f>FIND(" ",B80,I80+1)</f>
        <v>34</v>
      </c>
      <c r="K80" s="4">
        <f>FIND(" ",B80,J80+1)</f>
        <v>45</v>
      </c>
      <c r="L80" s="4">
        <f>FIND(")",B80)</f>
        <v>53</v>
      </c>
      <c r="M80" s="4" t="str">
        <f>MID(B80,H80+1,I80-H80-2)</f>
        <v>123</v>
      </c>
      <c r="N80" s="4" t="str">
        <f>MID(B80,K80+1,L80-K80-1)</f>
        <v>384,413</v>
      </c>
      <c r="O80" s="5">
        <f>FIND(":",B80)</f>
        <v>9</v>
      </c>
      <c r="Q80" s="7"/>
      <c r="R80" s="10"/>
      <c r="S80" s="8"/>
      <c r="T80" s="9"/>
      <c r="U80" s="9"/>
      <c r="V80" s="9"/>
      <c r="W80" s="9"/>
      <c r="X80" s="7"/>
      <c r="Y80" s="7"/>
      <c r="Z80" s="7"/>
      <c r="AA80" s="7"/>
      <c r="AB80" s="7"/>
      <c r="AC80" s="7"/>
      <c r="AD80" s="9"/>
      <c r="AE80" s="9"/>
      <c r="AF80" s="9"/>
    </row>
    <row r="81" spans="1:32" ht="27" customHeight="1" x14ac:dyDescent="0.25">
      <c r="A81" s="12"/>
      <c r="B81" s="12"/>
      <c r="C81" s="13" t="s">
        <v>110</v>
      </c>
      <c r="D81" s="13" t="s">
        <v>314</v>
      </c>
      <c r="E81" s="15">
        <f>VALUE(M81)</f>
        <v>110</v>
      </c>
      <c r="F81" s="15"/>
      <c r="G81" s="11">
        <v>4125</v>
      </c>
      <c r="H81" s="4">
        <f>FIND("(",C81)</f>
        <v>12</v>
      </c>
      <c r="I81" s="4">
        <f>FIND(" ",C81,H81)</f>
        <v>17</v>
      </c>
      <c r="J81" s="4">
        <f>FIND(" ",C81,I81+1)</f>
        <v>28</v>
      </c>
      <c r="K81" s="4">
        <f>FIND(" ",C81,J81+1)</f>
        <v>39</v>
      </c>
      <c r="L81" s="4">
        <f>FIND(")",C81)</f>
        <v>40</v>
      </c>
      <c r="M81" s="4" t="str">
        <f>MID(C81,H81+1,I81-H81-2)</f>
        <v>110</v>
      </c>
      <c r="N81" s="4" t="str">
        <f>MID(C81,K81+1,L81-K81-1)</f>
        <v/>
      </c>
      <c r="O81" s="5">
        <f>FIND(":",C81)</f>
        <v>8</v>
      </c>
      <c r="Q81" s="7"/>
      <c r="R81" s="10"/>
      <c r="S81" s="8"/>
      <c r="T81" s="9"/>
      <c r="U81" s="9"/>
      <c r="V81" s="9"/>
      <c r="W81" s="9"/>
      <c r="X81" s="7"/>
      <c r="Y81" s="7"/>
      <c r="Z81" s="7"/>
      <c r="AA81" s="7"/>
      <c r="AB81" s="7"/>
      <c r="AC81" s="7"/>
      <c r="AD81" s="9"/>
      <c r="AE81" s="9"/>
      <c r="AF81" s="9"/>
    </row>
    <row r="82" spans="1:32" ht="27" customHeight="1" x14ac:dyDescent="0.25">
      <c r="A82" s="12"/>
      <c r="B82" s="12"/>
      <c r="C82" s="13" t="s">
        <v>111</v>
      </c>
      <c r="D82" s="13" t="str">
        <f>MID(C82,O82+1,H82-O82-1)</f>
        <v xml:space="preserve"> Chỉ Định Thuốc Không Phù Hợp Chẩn Đoán  </v>
      </c>
      <c r="E82" s="15">
        <f>VALUE(M82)</f>
        <v>9</v>
      </c>
      <c r="F82" s="15">
        <f>VALUE(N82)</f>
        <v>182715</v>
      </c>
      <c r="G82" s="11">
        <v>4236</v>
      </c>
      <c r="H82" s="4">
        <f>FIND("(",C82)</f>
        <v>50</v>
      </c>
      <c r="I82" s="4">
        <f>FIND(" ",C82,H82)</f>
        <v>53</v>
      </c>
      <c r="J82" s="4">
        <f>FIND(" ",C82,I82+1)</f>
        <v>62</v>
      </c>
      <c r="K82" s="4">
        <f>FIND(" ",C82,J82+1)</f>
        <v>71</v>
      </c>
      <c r="L82" s="4">
        <f>FIND(")",C82)</f>
        <v>79</v>
      </c>
      <c r="M82" s="4" t="str">
        <f>MID(C82,H82+1,I82-H82-2)</f>
        <v>9</v>
      </c>
      <c r="N82" s="4" t="str">
        <f>MID(C82,K82+1,L82-K82-1)</f>
        <v>182,715</v>
      </c>
      <c r="O82" s="5">
        <f>FIND(":",C82)</f>
        <v>8</v>
      </c>
      <c r="Q82" s="7"/>
      <c r="R82" s="8"/>
      <c r="S82" s="8"/>
      <c r="T82" s="9"/>
      <c r="U82" s="9"/>
      <c r="V82" s="9"/>
      <c r="W82" s="9"/>
      <c r="X82" s="7"/>
      <c r="Y82" s="7"/>
      <c r="Z82" s="7"/>
      <c r="AA82" s="7"/>
      <c r="AB82" s="7"/>
      <c r="AC82" s="7"/>
      <c r="AD82" s="9"/>
      <c r="AE82" s="9"/>
      <c r="AF82" s="9"/>
    </row>
    <row r="83" spans="1:32" ht="27" customHeight="1" x14ac:dyDescent="0.25">
      <c r="A83" s="12"/>
      <c r="B83" s="12"/>
      <c r="C83" s="13" t="s">
        <v>290</v>
      </c>
      <c r="D83" s="13" t="str">
        <f>MID(C83,O83+1,H83-O83-1)</f>
        <v xml:space="preserve"> Thẻ Sai Giới Tính; đã sửa, BH ko duyệt  </v>
      </c>
      <c r="E83" s="15">
        <f>VALUE(M83)</f>
        <v>2</v>
      </c>
      <c r="F83" s="15">
        <f>VALUE(N83)</f>
        <v>135098</v>
      </c>
      <c r="G83" s="11">
        <v>4246</v>
      </c>
      <c r="H83" s="4">
        <f>FIND("(",C83)</f>
        <v>50</v>
      </c>
      <c r="I83" s="4">
        <f>FIND(" ",C83,H83)</f>
        <v>53</v>
      </c>
      <c r="J83" s="4">
        <f>FIND(" ",C83,I83+1)</f>
        <v>55</v>
      </c>
      <c r="K83" s="4">
        <f>FIND(" ",C83,J83+1)</f>
        <v>57</v>
      </c>
      <c r="L83" s="4">
        <f>FIND(")",C83)</f>
        <v>65</v>
      </c>
      <c r="M83" s="4" t="str">
        <f>MID(C83,H83+1,I83-H83-2)</f>
        <v>2</v>
      </c>
      <c r="N83" s="4" t="str">
        <f>MID(C83,K83+1,L83-K83-1)</f>
        <v>135,098</v>
      </c>
      <c r="O83" s="5">
        <f>FIND(":",C83)</f>
        <v>8</v>
      </c>
      <c r="Q83" s="7"/>
      <c r="R83" s="8"/>
      <c r="S83" s="8"/>
      <c r="T83" s="9"/>
      <c r="U83" s="9"/>
      <c r="V83" s="9"/>
      <c r="W83" s="9"/>
      <c r="X83" s="7"/>
      <c r="Y83" s="7"/>
      <c r="Z83" s="7"/>
      <c r="AA83" s="7"/>
      <c r="AB83" s="7"/>
      <c r="AC83" s="7"/>
      <c r="AD83" s="9"/>
      <c r="AE83" s="9"/>
      <c r="AF83" s="9"/>
    </row>
    <row r="84" spans="1:32" ht="27" customHeight="1" x14ac:dyDescent="0.25">
      <c r="A84" s="12"/>
      <c r="B84" s="12"/>
      <c r="C84" s="13" t="s">
        <v>293</v>
      </c>
      <c r="D84" s="13" t="s">
        <v>321</v>
      </c>
      <c r="E84" s="15">
        <f>VALUE(M84)</f>
        <v>2</v>
      </c>
      <c r="F84" s="15">
        <f>VALUE(N84)</f>
        <v>66600</v>
      </c>
      <c r="G84" s="11">
        <v>4249</v>
      </c>
      <c r="H84" s="4">
        <f>FIND("(",C84)</f>
        <v>96</v>
      </c>
      <c r="I84" s="4">
        <f>FIND(" ",C84,H84)</f>
        <v>99</v>
      </c>
      <c r="J84" s="4">
        <f>FIND(" ",C84,I84+1)</f>
        <v>101</v>
      </c>
      <c r="K84" s="4">
        <f>FIND(" ",C84,J84+1)</f>
        <v>103</v>
      </c>
      <c r="L84" s="4">
        <f>FIND(")",C84)</f>
        <v>110</v>
      </c>
      <c r="M84" s="4" t="str">
        <f>MID(C84,H84+1,I84-H84-2)</f>
        <v>2</v>
      </c>
      <c r="N84" s="4" t="str">
        <f>MID(C84,K84+1,L84-K84-1)</f>
        <v>66,600</v>
      </c>
      <c r="O84" s="5">
        <f>FIND(":",C84)</f>
        <v>8</v>
      </c>
      <c r="Q84" s="7"/>
      <c r="R84" s="10"/>
      <c r="S84" s="8"/>
      <c r="T84" s="9"/>
      <c r="U84" s="9"/>
      <c r="V84" s="9"/>
      <c r="W84" s="9"/>
      <c r="X84" s="7"/>
      <c r="Y84" s="7"/>
      <c r="Z84" s="7"/>
      <c r="AA84" s="7"/>
      <c r="AB84" s="7"/>
      <c r="AC84" s="7"/>
      <c r="AD84" s="9"/>
      <c r="AE84" s="9"/>
      <c r="AF84" s="9"/>
    </row>
    <row r="85" spans="1:32" ht="27" customHeight="1" x14ac:dyDescent="0.25">
      <c r="A85" s="12"/>
      <c r="B85" s="13" t="s">
        <v>8</v>
      </c>
      <c r="C85" s="13"/>
      <c r="D85" s="18" t="str">
        <f>MID(B85,O85+1,H85-O85-1)</f>
        <v xml:space="preserve"> 68725  </v>
      </c>
      <c r="E85" s="19">
        <f>VALUE(M85)</f>
        <v>204</v>
      </c>
      <c r="F85" s="19">
        <f>VALUE(N85)</f>
        <v>173320</v>
      </c>
      <c r="G85" s="11">
        <v>4252</v>
      </c>
      <c r="H85" s="4">
        <f>FIND("(",B85)</f>
        <v>18</v>
      </c>
      <c r="I85" s="4">
        <f>FIND(" ",B85,H85)</f>
        <v>23</v>
      </c>
      <c r="J85" s="4">
        <f>FIND(" ",B85,I85+1)</f>
        <v>35</v>
      </c>
      <c r="K85" s="4">
        <f>FIND(" ",B85,J85+1)</f>
        <v>47</v>
      </c>
      <c r="L85" s="4">
        <f>FIND(")",B85)</f>
        <v>55</v>
      </c>
      <c r="M85" s="4" t="str">
        <f>MID(B85,H85+1,I85-H85-2)</f>
        <v>204</v>
      </c>
      <c r="N85" s="4" t="str">
        <f>MID(B85,K85+1,L85-K85-1)</f>
        <v>173,320</v>
      </c>
      <c r="O85" s="5">
        <f>FIND(":",B85)</f>
        <v>9</v>
      </c>
      <c r="Q85" s="7"/>
      <c r="R85" s="8"/>
      <c r="S85" s="8"/>
      <c r="T85" s="9"/>
      <c r="U85" s="9"/>
      <c r="V85" s="9"/>
      <c r="W85" s="9"/>
      <c r="X85" s="7"/>
      <c r="Y85" s="7"/>
      <c r="Z85" s="7"/>
      <c r="AA85" s="7"/>
      <c r="AB85" s="7"/>
      <c r="AC85" s="7"/>
      <c r="AD85" s="9"/>
      <c r="AE85" s="9"/>
      <c r="AF85" s="9"/>
    </row>
    <row r="86" spans="1:32" ht="15.75" customHeight="1" x14ac:dyDescent="0.25">
      <c r="A86" s="12"/>
      <c r="B86" s="12"/>
      <c r="C86" s="13" t="s">
        <v>112</v>
      </c>
      <c r="D86" s="13" t="s">
        <v>314</v>
      </c>
      <c r="E86" s="15">
        <f>VALUE(M86)</f>
        <v>200</v>
      </c>
      <c r="F86" s="15"/>
      <c r="G86" s="11">
        <v>4253</v>
      </c>
      <c r="H86" s="4">
        <f>FIND("(",C86)</f>
        <v>12</v>
      </c>
      <c r="I86" s="4">
        <f>FIND(" ",C86,H86)</f>
        <v>17</v>
      </c>
      <c r="J86" s="4">
        <f>FIND(" ",C86,I86+1)</f>
        <v>29</v>
      </c>
      <c r="K86" s="4">
        <f>FIND(" ",C86,J86+1)</f>
        <v>41</v>
      </c>
      <c r="L86" s="4">
        <f>FIND(")",C86)</f>
        <v>42</v>
      </c>
      <c r="M86" s="4" t="str">
        <f>MID(C86,H86+1,I86-H86-2)</f>
        <v>200</v>
      </c>
      <c r="N86" s="4" t="str">
        <f>MID(C86,K86+1,L86-K86-1)</f>
        <v/>
      </c>
      <c r="O86" s="5">
        <f>FIND(":",C86)</f>
        <v>8</v>
      </c>
      <c r="Q86" s="7"/>
      <c r="R86" s="10"/>
      <c r="S86" s="8"/>
      <c r="T86" s="9"/>
      <c r="U86" s="9"/>
      <c r="V86" s="9"/>
      <c r="W86" s="9"/>
      <c r="X86" s="7"/>
      <c r="Y86" s="7"/>
      <c r="Z86" s="7"/>
      <c r="AA86" s="7"/>
      <c r="AB86" s="7"/>
      <c r="AC86" s="7"/>
      <c r="AD86" s="9"/>
      <c r="AE86" s="9"/>
      <c r="AF86" s="9"/>
    </row>
    <row r="87" spans="1:32" ht="27" customHeight="1" x14ac:dyDescent="0.25">
      <c r="A87" s="12"/>
      <c r="B87" s="12"/>
      <c r="C87" s="13" t="s">
        <v>285</v>
      </c>
      <c r="D87" s="13" t="str">
        <f>MID(C87,O87+1,H87-O87-1)</f>
        <v xml:space="preserve"> Điều Dưỡng Khám Bệnh Lê Thị Hồng  </v>
      </c>
      <c r="E87" s="15">
        <f>VALUE(M87)</f>
        <v>1</v>
      </c>
      <c r="F87" s="15">
        <f>VALUE(N87)</f>
        <v>44340</v>
      </c>
      <c r="G87" s="11">
        <v>4454</v>
      </c>
      <c r="H87" s="4">
        <f>FIND("(",C87)</f>
        <v>44</v>
      </c>
      <c r="I87" s="4">
        <f>FIND(" ",C87,H87)</f>
        <v>47</v>
      </c>
      <c r="J87" s="4">
        <f>FIND(" ",C87,I87+1)</f>
        <v>49</v>
      </c>
      <c r="K87" s="4">
        <f>FIND(" ",C87,J87+1)</f>
        <v>51</v>
      </c>
      <c r="L87" s="4">
        <f>FIND(")",C87)</f>
        <v>58</v>
      </c>
      <c r="M87" s="4" t="str">
        <f>MID(C87,H87+1,I87-H87-2)</f>
        <v>1</v>
      </c>
      <c r="N87" s="4" t="str">
        <f>MID(C87,K87+1,L87-K87-1)</f>
        <v>44,340</v>
      </c>
      <c r="O87" s="5">
        <f>FIND(":",C87)</f>
        <v>8</v>
      </c>
      <c r="Q87" s="7"/>
      <c r="R87" s="10"/>
      <c r="S87" s="8"/>
      <c r="T87" s="9"/>
      <c r="U87" s="9"/>
      <c r="V87" s="9"/>
      <c r="W87" s="9"/>
      <c r="X87" s="7"/>
      <c r="Y87" s="7"/>
      <c r="Z87" s="7"/>
      <c r="AA87" s="7"/>
      <c r="AB87" s="7"/>
      <c r="AC87" s="7"/>
      <c r="AD87" s="9"/>
      <c r="AE87" s="9"/>
      <c r="AF87" s="9"/>
    </row>
    <row r="88" spans="1:32" ht="27" customHeight="1" x14ac:dyDescent="0.25">
      <c r="A88" s="12"/>
      <c r="B88" s="12"/>
      <c r="C88" s="13" t="s">
        <v>289</v>
      </c>
      <c r="D88" s="13" t="str">
        <f>MID(C88,O88+1,H88-O88-1)</f>
        <v xml:space="preserve"> Nữ Hộ Sinh Khám Bệnh NHS Hường  </v>
      </c>
      <c r="E88" s="15">
        <f>VALUE(M88)</f>
        <v>1</v>
      </c>
      <c r="F88" s="15">
        <f>VALUE(N88)</f>
        <v>57160</v>
      </c>
      <c r="G88" s="11">
        <v>4456</v>
      </c>
      <c r="H88" s="4">
        <f>FIND("(",C88)</f>
        <v>42</v>
      </c>
      <c r="I88" s="4">
        <f>FIND(" ",C88,H88)</f>
        <v>45</v>
      </c>
      <c r="J88" s="4">
        <f>FIND(" ",C88,I88+1)</f>
        <v>47</v>
      </c>
      <c r="K88" s="4">
        <f>FIND(" ",C88,J88+1)</f>
        <v>49</v>
      </c>
      <c r="L88" s="4">
        <f>FIND(")",C88)</f>
        <v>56</v>
      </c>
      <c r="M88" s="4" t="str">
        <f>MID(C88,H88+1,I88-H88-2)</f>
        <v>1</v>
      </c>
      <c r="N88" s="4" t="str">
        <f>MID(C88,K88+1,L88-K88-1)</f>
        <v>57,160</v>
      </c>
      <c r="O88" s="5">
        <f>FIND(":",C88)</f>
        <v>8</v>
      </c>
      <c r="Q88" s="7"/>
      <c r="R88" s="8"/>
      <c r="S88" s="8"/>
      <c r="T88" s="9"/>
      <c r="U88" s="9"/>
      <c r="V88" s="9"/>
      <c r="W88" s="9"/>
      <c r="X88" s="7"/>
      <c r="Y88" s="7"/>
      <c r="Z88" s="7"/>
      <c r="AA88" s="7"/>
      <c r="AB88" s="7"/>
      <c r="AC88" s="7"/>
      <c r="AD88" s="9"/>
      <c r="AE88" s="9"/>
      <c r="AF88" s="9"/>
    </row>
    <row r="89" spans="1:32" ht="27" customHeight="1" x14ac:dyDescent="0.25">
      <c r="A89" s="12"/>
      <c r="B89" s="12"/>
      <c r="C89" s="13" t="s">
        <v>113</v>
      </c>
      <c r="D89" s="13" t="str">
        <f>MID(C89,O89+1,H89-O89-1)</f>
        <v xml:space="preserve"> Thuốc Ngoài Danh Mục  </v>
      </c>
      <c r="E89" s="15">
        <f>VALUE(M89)</f>
        <v>2</v>
      </c>
      <c r="F89" s="15">
        <f>VALUE(N89)</f>
        <v>71820</v>
      </c>
      <c r="G89" s="11">
        <v>4458</v>
      </c>
      <c r="H89" s="4">
        <f>FIND("(",C89)</f>
        <v>32</v>
      </c>
      <c r="I89" s="4">
        <f>FIND(" ",C89,H89)</f>
        <v>35</v>
      </c>
      <c r="J89" s="4">
        <f>FIND(" ",C89,I89+1)</f>
        <v>44</v>
      </c>
      <c r="K89" s="4">
        <f>FIND(" ",C89,J89+1)</f>
        <v>53</v>
      </c>
      <c r="L89" s="4">
        <f>FIND(")",C89)</f>
        <v>60</v>
      </c>
      <c r="M89" s="4" t="str">
        <f>MID(C89,H89+1,I89-H89-2)</f>
        <v>2</v>
      </c>
      <c r="N89" s="4" t="str">
        <f>MID(C89,K89+1,L89-K89-1)</f>
        <v>71,820</v>
      </c>
      <c r="O89" s="5">
        <f>FIND(":",C89)</f>
        <v>8</v>
      </c>
      <c r="Q89" s="7"/>
      <c r="R89" s="8"/>
      <c r="S89" s="8"/>
      <c r="T89" s="9"/>
      <c r="U89" s="9"/>
      <c r="V89" s="9"/>
      <c r="W89" s="9"/>
      <c r="X89" s="7"/>
      <c r="Y89" s="7"/>
      <c r="Z89" s="7"/>
      <c r="AA89" s="7"/>
      <c r="AB89" s="7"/>
      <c r="AC89" s="7"/>
      <c r="AD89" s="9"/>
      <c r="AE89" s="9"/>
      <c r="AF89" s="9"/>
    </row>
    <row r="90" spans="1:32" ht="27" customHeight="1" x14ac:dyDescent="0.25">
      <c r="A90" s="12"/>
      <c r="B90" s="13" t="s">
        <v>9</v>
      </c>
      <c r="C90" s="13"/>
      <c r="D90" s="18" t="str">
        <f>MID(B90,O90+1,H90-O90-1)</f>
        <v xml:space="preserve"> 68726  </v>
      </c>
      <c r="E90" s="19">
        <f>VALUE(M90)</f>
        <v>100</v>
      </c>
      <c r="F90" s="19">
        <f>VALUE(N90)</f>
        <v>195990</v>
      </c>
      <c r="G90" s="11">
        <v>4461</v>
      </c>
      <c r="H90" s="4">
        <f>FIND("(",B90)</f>
        <v>18</v>
      </c>
      <c r="I90" s="4">
        <f>FIND(" ",B90,H90)</f>
        <v>23</v>
      </c>
      <c r="J90" s="4">
        <f>FIND(" ",B90,I90+1)</f>
        <v>34</v>
      </c>
      <c r="K90" s="4">
        <f>FIND(" ",B90,J90+1)</f>
        <v>45</v>
      </c>
      <c r="L90" s="4">
        <f>FIND(")",B90)</f>
        <v>53</v>
      </c>
      <c r="M90" s="4" t="str">
        <f>MID(B90,H90+1,I90-H90-2)</f>
        <v>100</v>
      </c>
      <c r="N90" s="4" t="str">
        <f>MID(B90,K90+1,L90-K90-1)</f>
        <v>195,990</v>
      </c>
      <c r="O90" s="5">
        <f>FIND(":",B90)</f>
        <v>9</v>
      </c>
      <c r="Q90" s="7"/>
      <c r="R90" s="8"/>
      <c r="S90" s="8"/>
      <c r="T90" s="9"/>
      <c r="U90" s="9"/>
      <c r="V90" s="9"/>
      <c r="W90" s="9"/>
      <c r="X90" s="7"/>
      <c r="Y90" s="7"/>
      <c r="Z90" s="7"/>
      <c r="AA90" s="7"/>
      <c r="AB90" s="7"/>
      <c r="AC90" s="7"/>
      <c r="AD90" s="9"/>
      <c r="AE90" s="9"/>
      <c r="AF90" s="9"/>
    </row>
    <row r="91" spans="1:32" ht="27" customHeight="1" x14ac:dyDescent="0.25">
      <c r="A91" s="12"/>
      <c r="B91" s="12"/>
      <c r="C91" s="13" t="s">
        <v>114</v>
      </c>
      <c r="D91" s="13" t="s">
        <v>314</v>
      </c>
      <c r="E91" s="15">
        <f>VALUE(M91)</f>
        <v>94</v>
      </c>
      <c r="F91" s="15"/>
      <c r="G91" s="11">
        <v>4462</v>
      </c>
      <c r="H91" s="4">
        <f>FIND("(",C91)</f>
        <v>12</v>
      </c>
      <c r="I91" s="4">
        <f>FIND(" ",C91,H91)</f>
        <v>16</v>
      </c>
      <c r="J91" s="4">
        <f>FIND(" ",C91,I91+1)</f>
        <v>27</v>
      </c>
      <c r="K91" s="4">
        <f>FIND(" ",C91,J91+1)</f>
        <v>38</v>
      </c>
      <c r="L91" s="4">
        <f>FIND(")",C91)</f>
        <v>39</v>
      </c>
      <c r="M91" s="4" t="str">
        <f>MID(C91,H91+1,I91-H91-2)</f>
        <v>94</v>
      </c>
      <c r="N91" s="4" t="str">
        <f>MID(C91,K91+1,L91-K91-1)</f>
        <v/>
      </c>
      <c r="O91" s="5">
        <f>FIND(":",C91)</f>
        <v>8</v>
      </c>
      <c r="Q91" s="7"/>
      <c r="R91" s="8"/>
      <c r="S91" s="8"/>
      <c r="T91" s="9"/>
      <c r="U91" s="9"/>
      <c r="V91" s="9"/>
      <c r="W91" s="9"/>
      <c r="X91" s="7"/>
      <c r="Y91" s="7"/>
      <c r="Z91" s="7"/>
      <c r="AA91" s="7"/>
      <c r="AB91" s="7"/>
      <c r="AC91" s="7"/>
      <c r="AD91" s="9"/>
      <c r="AE91" s="9"/>
      <c r="AF91" s="9"/>
    </row>
    <row r="92" spans="1:32" ht="27" customHeight="1" x14ac:dyDescent="0.25">
      <c r="A92" s="12"/>
      <c r="B92" s="12"/>
      <c r="C92" s="13" t="s">
        <v>115</v>
      </c>
      <c r="D92" s="13" t="str">
        <f>MID(C92,O92+1,H92-O92-1)</f>
        <v xml:space="preserve"> Biviantac Chỉ Định Thuốc Chưa Đúng  </v>
      </c>
      <c r="E92" s="15">
        <f>VALUE(M92)</f>
        <v>2</v>
      </c>
      <c r="F92" s="15">
        <f>VALUE(N92)</f>
        <v>97500</v>
      </c>
      <c r="G92" s="11">
        <v>4557</v>
      </c>
      <c r="H92" s="4">
        <f>FIND("(",C92)</f>
        <v>46</v>
      </c>
      <c r="I92" s="4">
        <f>FIND(" ",C92,H92)</f>
        <v>49</v>
      </c>
      <c r="J92" s="4">
        <f>FIND(" ",C92,I92+1)</f>
        <v>58</v>
      </c>
      <c r="K92" s="4">
        <f>FIND(" ",C92,J92+1)</f>
        <v>67</v>
      </c>
      <c r="L92" s="4">
        <f>FIND(")",C92)</f>
        <v>74</v>
      </c>
      <c r="M92" s="4" t="str">
        <f>MID(C92,H92+1,I92-H92-2)</f>
        <v>2</v>
      </c>
      <c r="N92" s="4" t="str">
        <f>MID(C92,K92+1,L92-K92-1)</f>
        <v>97,500</v>
      </c>
      <c r="O92" s="5">
        <f>FIND(":",C92)</f>
        <v>8</v>
      </c>
      <c r="Q92" s="7"/>
      <c r="R92" s="8"/>
      <c r="S92" s="8"/>
      <c r="T92" s="9"/>
      <c r="U92" s="9"/>
      <c r="V92" s="9"/>
      <c r="W92" s="9"/>
      <c r="X92" s="7"/>
      <c r="Y92" s="7"/>
      <c r="Z92" s="7"/>
      <c r="AA92" s="7"/>
      <c r="AB92" s="7"/>
      <c r="AC92" s="7"/>
      <c r="AD92" s="9"/>
      <c r="AE92" s="9"/>
      <c r="AF92" s="9"/>
    </row>
    <row r="93" spans="1:32" ht="27" customHeight="1" x14ac:dyDescent="0.25">
      <c r="A93" s="12"/>
      <c r="B93" s="12"/>
      <c r="C93" s="13" t="s">
        <v>116</v>
      </c>
      <c r="D93" s="13" t="str">
        <f>MID(C93,O93+1,H93-O93-1)</f>
        <v xml:space="preserve"> Chỉ Định Thuốc Không Phù Hợp Chẩn Đoán  </v>
      </c>
      <c r="E93" s="15">
        <f>VALUE(M93)</f>
        <v>1</v>
      </c>
      <c r="F93" s="15">
        <f>VALUE(N93)</f>
        <v>14700</v>
      </c>
      <c r="G93" s="11">
        <v>4560</v>
      </c>
      <c r="H93" s="4">
        <f>FIND("(",C93)</f>
        <v>50</v>
      </c>
      <c r="I93" s="4">
        <f>FIND(" ",C93,H93)</f>
        <v>53</v>
      </c>
      <c r="J93" s="4">
        <f>FIND(" ",C93,I93+1)</f>
        <v>61</v>
      </c>
      <c r="K93" s="4">
        <f>FIND(" ",C93,J93+1)</f>
        <v>69</v>
      </c>
      <c r="L93" s="4">
        <f>FIND(")",C93)</f>
        <v>76</v>
      </c>
      <c r="M93" s="4" t="str">
        <f>MID(C93,H93+1,I93-H93-2)</f>
        <v>1</v>
      </c>
      <c r="N93" s="4" t="str">
        <f>MID(C93,K93+1,L93-K93-1)</f>
        <v>14,700</v>
      </c>
      <c r="O93" s="5">
        <f>FIND(":",C93)</f>
        <v>8</v>
      </c>
      <c r="Q93" s="7"/>
      <c r="R93" s="8"/>
      <c r="S93" s="8"/>
      <c r="T93" s="9"/>
      <c r="U93" s="9"/>
      <c r="V93" s="9"/>
      <c r="W93" s="9"/>
      <c r="X93" s="7"/>
      <c r="Y93" s="7"/>
      <c r="Z93" s="7"/>
      <c r="AA93" s="7"/>
      <c r="AB93" s="7"/>
      <c r="AC93" s="7"/>
      <c r="AD93" s="9"/>
      <c r="AE93" s="9"/>
      <c r="AF93" s="9"/>
    </row>
    <row r="94" spans="1:32" ht="27" customHeight="1" x14ac:dyDescent="0.25">
      <c r="A94" s="12"/>
      <c r="B94" s="12"/>
      <c r="C94" s="13" t="s">
        <v>117</v>
      </c>
      <c r="D94" s="13" t="str">
        <f>MID(C94,O94+1,H94-O94-1)</f>
        <v xml:space="preserve"> Thuốc Ngoài Danh Mục  </v>
      </c>
      <c r="E94" s="15">
        <f>VALUE(M94)</f>
        <v>3</v>
      </c>
      <c r="F94" s="15">
        <f>VALUE(N94)</f>
        <v>83790</v>
      </c>
      <c r="G94" s="11">
        <v>4562</v>
      </c>
      <c r="H94" s="4">
        <f>FIND("(",C94)</f>
        <v>32</v>
      </c>
      <c r="I94" s="4">
        <f>FIND(" ",C94,H94)</f>
        <v>35</v>
      </c>
      <c r="J94" s="4">
        <f>FIND(" ",C94,I94+1)</f>
        <v>44</v>
      </c>
      <c r="K94" s="4">
        <f>FIND(" ",C94,J94+1)</f>
        <v>53</v>
      </c>
      <c r="L94" s="4">
        <f>FIND(")",C94)</f>
        <v>60</v>
      </c>
      <c r="M94" s="4" t="str">
        <f>MID(C94,H94+1,I94-H94-2)</f>
        <v>3</v>
      </c>
      <c r="N94" s="4" t="str">
        <f>MID(C94,K94+1,L94-K94-1)</f>
        <v>83,790</v>
      </c>
      <c r="O94" s="5">
        <f>FIND(":",C94)</f>
        <v>8</v>
      </c>
      <c r="Q94" s="7"/>
      <c r="R94" s="8"/>
      <c r="S94" s="8"/>
      <c r="T94" s="9"/>
      <c r="U94" s="9"/>
      <c r="V94" s="9"/>
      <c r="W94" s="9"/>
      <c r="X94" s="7"/>
      <c r="Y94" s="7"/>
      <c r="Z94" s="7"/>
      <c r="AA94" s="7"/>
      <c r="AB94" s="7"/>
      <c r="AC94" s="7"/>
      <c r="AD94" s="9"/>
      <c r="AE94" s="9"/>
      <c r="AF94" s="9"/>
    </row>
    <row r="95" spans="1:32" ht="27" customHeight="1" x14ac:dyDescent="0.25">
      <c r="A95" s="12"/>
      <c r="B95" s="13" t="s">
        <v>10</v>
      </c>
      <c r="C95" s="13"/>
      <c r="D95" s="18" t="str">
        <f>MID(B95,O95+1,H95-O95-1)</f>
        <v xml:space="preserve"> 68727  </v>
      </c>
      <c r="E95" s="19">
        <f>VALUE(M95)</f>
        <v>112</v>
      </c>
      <c r="F95" s="19">
        <f>VALUE(N95)</f>
        <v>64543</v>
      </c>
      <c r="G95" s="11">
        <v>4566</v>
      </c>
      <c r="H95" s="4">
        <f>FIND("(",B95)</f>
        <v>18</v>
      </c>
      <c r="I95" s="4">
        <f>FIND(" ",B95,H95)</f>
        <v>23</v>
      </c>
      <c r="J95" s="4">
        <f>FIND(" ",B95,I95+1)</f>
        <v>34</v>
      </c>
      <c r="K95" s="4">
        <f>FIND(" ",B95,J95+1)</f>
        <v>45</v>
      </c>
      <c r="L95" s="4">
        <f>FIND(")",B95)</f>
        <v>52</v>
      </c>
      <c r="M95" s="4" t="str">
        <f>MID(B95,H95+1,I95-H95-2)</f>
        <v>112</v>
      </c>
      <c r="N95" s="4" t="str">
        <f>MID(B95,K95+1,L95-K95-1)</f>
        <v>64,543</v>
      </c>
      <c r="O95" s="5">
        <f>FIND(":",B95)</f>
        <v>9</v>
      </c>
      <c r="Q95" s="7"/>
      <c r="R95" s="8"/>
      <c r="S95" s="8"/>
      <c r="T95" s="9"/>
      <c r="U95" s="9"/>
      <c r="V95" s="9"/>
      <c r="W95" s="9"/>
      <c r="X95" s="7"/>
      <c r="Y95" s="7"/>
      <c r="Z95" s="7"/>
      <c r="AA95" s="7"/>
      <c r="AB95" s="7"/>
      <c r="AC95" s="7"/>
      <c r="AD95" s="9"/>
      <c r="AE95" s="9"/>
      <c r="AF95" s="9"/>
    </row>
    <row r="96" spans="1:32" ht="27" customHeight="1" x14ac:dyDescent="0.25">
      <c r="A96" s="12"/>
      <c r="B96" s="12"/>
      <c r="C96" s="13" t="s">
        <v>118</v>
      </c>
      <c r="D96" s="13" t="s">
        <v>314</v>
      </c>
      <c r="E96" s="15">
        <f>VALUE(M96)</f>
        <v>108</v>
      </c>
      <c r="F96" s="15"/>
      <c r="G96" s="11">
        <v>4567</v>
      </c>
      <c r="H96" s="4">
        <f>FIND("(",C96)</f>
        <v>12</v>
      </c>
      <c r="I96" s="4">
        <f>FIND(" ",C96,H96)</f>
        <v>17</v>
      </c>
      <c r="J96" s="4">
        <f>FIND(" ",C96,I96+1)</f>
        <v>28</v>
      </c>
      <c r="K96" s="4">
        <f>FIND(" ",C96,J96+1)</f>
        <v>39</v>
      </c>
      <c r="L96" s="4">
        <f>FIND(")",C96)</f>
        <v>40</v>
      </c>
      <c r="M96" s="4" t="str">
        <f>MID(C96,H96+1,I96-H96-2)</f>
        <v>108</v>
      </c>
      <c r="N96" s="4" t="str">
        <f>MID(C96,K96+1,L96-K96-1)</f>
        <v/>
      </c>
      <c r="O96" s="5">
        <f>FIND(":",C96)</f>
        <v>8</v>
      </c>
      <c r="Q96" s="7"/>
      <c r="R96" s="8"/>
      <c r="S96" s="8"/>
      <c r="T96" s="9"/>
      <c r="U96" s="9"/>
      <c r="V96" s="9"/>
      <c r="W96" s="9"/>
      <c r="X96" s="7"/>
      <c r="Y96" s="7"/>
      <c r="Z96" s="7"/>
      <c r="AA96" s="7"/>
      <c r="AB96" s="7"/>
      <c r="AC96" s="7"/>
      <c r="AD96" s="9"/>
      <c r="AE96" s="9"/>
      <c r="AF96" s="9"/>
    </row>
    <row r="97" spans="1:32" ht="15.75" customHeight="1" x14ac:dyDescent="0.25">
      <c r="A97" s="12"/>
      <c r="B97" s="12"/>
      <c r="C97" s="13" t="s">
        <v>299</v>
      </c>
      <c r="D97" s="13" t="str">
        <f>MID(C97,O97+1,H97-O97-1)</f>
        <v xml:space="preserve"> Thẻ Sai Nơi Đăng Ký Khám Chữa Bệnh -68725 ko phải 68727  </v>
      </c>
      <c r="E97" s="15">
        <f>VALUE(M97)</f>
        <v>1</v>
      </c>
      <c r="F97" s="15">
        <f>VALUE(N97)</f>
        <v>58450</v>
      </c>
      <c r="G97" s="11">
        <v>4676</v>
      </c>
      <c r="H97" s="4">
        <f>FIND("(",C97)</f>
        <v>67</v>
      </c>
      <c r="I97" s="4">
        <f>FIND(" ",C97,H97)</f>
        <v>70</v>
      </c>
      <c r="J97" s="4">
        <f>FIND(" ",C97,I97+1)</f>
        <v>72</v>
      </c>
      <c r="K97" s="4">
        <f>FIND(" ",C97,J97+1)</f>
        <v>74</v>
      </c>
      <c r="L97" s="4">
        <f>FIND(")",C97)</f>
        <v>81</v>
      </c>
      <c r="M97" s="4" t="str">
        <f>MID(C97,H97+1,I97-H97-2)</f>
        <v>1</v>
      </c>
      <c r="N97" s="4" t="str">
        <f>MID(C97,K97+1,L97-K97-1)</f>
        <v>58,450</v>
      </c>
      <c r="O97" s="5">
        <f>FIND(":",C97)</f>
        <v>8</v>
      </c>
      <c r="Q97" s="7"/>
      <c r="R97" s="8"/>
      <c r="S97" s="8"/>
      <c r="T97" s="9"/>
      <c r="U97" s="9"/>
      <c r="V97" s="9"/>
      <c r="W97" s="9"/>
      <c r="X97" s="7"/>
      <c r="Y97" s="7"/>
      <c r="Z97" s="7"/>
      <c r="AA97" s="7"/>
      <c r="AB97" s="7"/>
      <c r="AC97" s="7"/>
      <c r="AD97" s="9"/>
      <c r="AE97" s="9"/>
      <c r="AF97" s="9"/>
    </row>
    <row r="98" spans="1:32" ht="27" customHeight="1" x14ac:dyDescent="0.25">
      <c r="A98" s="12"/>
      <c r="B98" s="12"/>
      <c r="C98" s="13" t="s">
        <v>119</v>
      </c>
      <c r="D98" s="13" t="str">
        <f>MID(C98,O98+1,H98-O98-1)</f>
        <v xml:space="preserve"> Thuốc Ngoài Danh Mục  </v>
      </c>
      <c r="E98" s="15">
        <f>VALUE(M98)</f>
        <v>3</v>
      </c>
      <c r="F98" s="15">
        <f>VALUE(N98)</f>
        <v>6093</v>
      </c>
      <c r="G98" s="11">
        <v>4678</v>
      </c>
      <c r="H98" s="4">
        <f>FIND("(",C98)</f>
        <v>32</v>
      </c>
      <c r="I98" s="4">
        <f>FIND(" ",C98,H98)</f>
        <v>35</v>
      </c>
      <c r="J98" s="4">
        <f>FIND(" ",C98,I98+1)</f>
        <v>44</v>
      </c>
      <c r="K98" s="4">
        <f>FIND(" ",C98,J98+1)</f>
        <v>53</v>
      </c>
      <c r="L98" s="4">
        <f>FIND(")",C98)</f>
        <v>59</v>
      </c>
      <c r="M98" s="4" t="str">
        <f>MID(C98,H98+1,I98-H98-2)</f>
        <v>3</v>
      </c>
      <c r="N98" s="4" t="str">
        <f>MID(C98,K98+1,L98-K98-1)</f>
        <v>6,093</v>
      </c>
      <c r="O98" s="5">
        <f>FIND(":",C98)</f>
        <v>8</v>
      </c>
      <c r="Q98" s="7"/>
      <c r="R98" s="8"/>
      <c r="S98" s="8"/>
      <c r="T98" s="9"/>
      <c r="U98" s="9"/>
      <c r="V98" s="9"/>
      <c r="W98" s="9"/>
      <c r="X98" s="7"/>
      <c r="Y98" s="7"/>
      <c r="Z98" s="7"/>
      <c r="AA98" s="7"/>
      <c r="AB98" s="7"/>
      <c r="AC98" s="7"/>
      <c r="AD98" s="9"/>
      <c r="AE98" s="9"/>
      <c r="AF98" s="9"/>
    </row>
    <row r="99" spans="1:32" ht="27" customHeight="1" x14ac:dyDescent="0.25">
      <c r="A99" s="12"/>
      <c r="B99" s="13" t="s">
        <v>11</v>
      </c>
      <c r="C99" s="13"/>
      <c r="D99" s="18" t="str">
        <f>MID(B99,O99+1,H99-O99-1)</f>
        <v xml:space="preserve"> 68728  </v>
      </c>
      <c r="E99" s="19">
        <f>VALUE(M99)</f>
        <v>221</v>
      </c>
      <c r="F99" s="19">
        <f>VALUE(N99)</f>
        <v>142810</v>
      </c>
      <c r="G99" s="11">
        <v>4682</v>
      </c>
      <c r="H99" s="4">
        <f>FIND("(",B99)</f>
        <v>18</v>
      </c>
      <c r="I99" s="4">
        <f>FIND(" ",B99,H99)</f>
        <v>23</v>
      </c>
      <c r="J99" s="4">
        <f>FIND(" ",B99,I99+1)</f>
        <v>35</v>
      </c>
      <c r="K99" s="4">
        <f>FIND(" ",B99,J99+1)</f>
        <v>47</v>
      </c>
      <c r="L99" s="4">
        <f>FIND(")",B99)</f>
        <v>55</v>
      </c>
      <c r="M99" s="4" t="str">
        <f>MID(B99,H99+1,I99-H99-2)</f>
        <v>221</v>
      </c>
      <c r="N99" s="4" t="str">
        <f>MID(B99,K99+1,L99-K99-1)</f>
        <v>142,810</v>
      </c>
      <c r="O99" s="5">
        <f>FIND(":",B99)</f>
        <v>9</v>
      </c>
      <c r="Q99" s="7"/>
      <c r="R99" s="8"/>
      <c r="S99" s="8"/>
      <c r="T99" s="9"/>
      <c r="U99" s="9"/>
      <c r="V99" s="9"/>
      <c r="W99" s="9"/>
      <c r="X99" s="7"/>
      <c r="Y99" s="7"/>
      <c r="Z99" s="7"/>
      <c r="AA99" s="7"/>
      <c r="AB99" s="7"/>
      <c r="AC99" s="7"/>
      <c r="AD99" s="9"/>
      <c r="AE99" s="9"/>
      <c r="AF99" s="9"/>
    </row>
    <row r="100" spans="1:32" ht="27" customHeight="1" x14ac:dyDescent="0.25">
      <c r="A100" s="12"/>
      <c r="B100" s="12"/>
      <c r="C100" s="13" t="s">
        <v>120</v>
      </c>
      <c r="D100" s="13" t="s">
        <v>314</v>
      </c>
      <c r="E100" s="15">
        <f>VALUE(M100)</f>
        <v>216</v>
      </c>
      <c r="F100" s="15"/>
      <c r="G100" s="11">
        <v>4683</v>
      </c>
      <c r="H100" s="4">
        <f>FIND("(",C100)</f>
        <v>12</v>
      </c>
      <c r="I100" s="4">
        <f>FIND(" ",C100,H100)</f>
        <v>17</v>
      </c>
      <c r="J100" s="4">
        <f>FIND(" ",C100,I100+1)</f>
        <v>29</v>
      </c>
      <c r="K100" s="4">
        <f>FIND(" ",C100,J100+1)</f>
        <v>41</v>
      </c>
      <c r="L100" s="4">
        <f>FIND(")",C100)</f>
        <v>42</v>
      </c>
      <c r="M100" s="4" t="str">
        <f>MID(C100,H100+1,I100-H100-2)</f>
        <v>216</v>
      </c>
      <c r="N100" s="4" t="str">
        <f>MID(C100,K100+1,L100-K100-1)</f>
        <v/>
      </c>
      <c r="O100" s="5">
        <f>FIND(":",C100)</f>
        <v>8</v>
      </c>
      <c r="Q100" s="7"/>
      <c r="R100" s="8"/>
      <c r="S100" s="8"/>
      <c r="T100" s="9"/>
      <c r="U100" s="9"/>
      <c r="V100" s="9"/>
      <c r="W100" s="9"/>
      <c r="X100" s="7"/>
      <c r="Y100" s="7"/>
      <c r="Z100" s="7"/>
      <c r="AA100" s="7"/>
      <c r="AB100" s="7"/>
      <c r="AC100" s="7"/>
      <c r="AD100" s="9"/>
      <c r="AE100" s="9"/>
      <c r="AF100" s="9"/>
    </row>
    <row r="101" spans="1:32" ht="27" customHeight="1" x14ac:dyDescent="0.25">
      <c r="A101" s="12"/>
      <c r="B101" s="12"/>
      <c r="C101" s="13" t="s">
        <v>121</v>
      </c>
      <c r="D101" s="13" t="str">
        <f>MID(C101,O101+1,H101-O101-1)</f>
        <v xml:space="preserve"> Chỉ Định Thuốc Không Phù Hợp Chẩn Đoán  </v>
      </c>
      <c r="E101" s="15">
        <f>VALUE(M101)</f>
        <v>1</v>
      </c>
      <c r="F101" s="15">
        <f>VALUE(N101)</f>
        <v>14700</v>
      </c>
      <c r="G101" s="11">
        <v>4900</v>
      </c>
      <c r="H101" s="4">
        <f>FIND("(",C101)</f>
        <v>50</v>
      </c>
      <c r="I101" s="4">
        <f>FIND(" ",C101,H101)</f>
        <v>53</v>
      </c>
      <c r="J101" s="4">
        <f>FIND(" ",C101,I101+1)</f>
        <v>61</v>
      </c>
      <c r="K101" s="4">
        <f>FIND(" ",C101,J101+1)</f>
        <v>69</v>
      </c>
      <c r="L101" s="4">
        <f>FIND(")",C101)</f>
        <v>76</v>
      </c>
      <c r="M101" s="4" t="str">
        <f>MID(C101,H101+1,I101-H101-2)</f>
        <v>1</v>
      </c>
      <c r="N101" s="4" t="str">
        <f>MID(C101,K101+1,L101-K101-1)</f>
        <v>14,700</v>
      </c>
      <c r="O101" s="5">
        <f>FIND(":",C101)</f>
        <v>8</v>
      </c>
      <c r="Q101" s="7"/>
      <c r="R101" s="8"/>
      <c r="S101" s="8"/>
      <c r="T101" s="9"/>
      <c r="U101" s="9"/>
      <c r="V101" s="9"/>
      <c r="W101" s="9"/>
      <c r="X101" s="7"/>
      <c r="Y101" s="7"/>
      <c r="Z101" s="7"/>
      <c r="AA101" s="7"/>
      <c r="AB101" s="7"/>
      <c r="AC101" s="7"/>
      <c r="AD101" s="9"/>
      <c r="AE101" s="9"/>
      <c r="AF101" s="9"/>
    </row>
    <row r="102" spans="1:32" ht="27" customHeight="1" x14ac:dyDescent="0.25">
      <c r="A102" s="12"/>
      <c r="B102" s="12"/>
      <c r="C102" s="13" t="s">
        <v>281</v>
      </c>
      <c r="D102" s="13" t="str">
        <f>MID(C102,O102+1,H102-O102-1)</f>
        <v xml:space="preserve"> Chỉ Định Thuốc Không Phù Hợp Chẩn Đoán thiếu CĐ tiểu đường  </v>
      </c>
      <c r="E102" s="15">
        <f>VALUE(M102)</f>
        <v>1</v>
      </c>
      <c r="F102" s="15">
        <f>VALUE(N102)</f>
        <v>73500</v>
      </c>
      <c r="G102" s="11">
        <v>4902</v>
      </c>
      <c r="H102" s="4">
        <f>FIND("(",C102)</f>
        <v>70</v>
      </c>
      <c r="I102" s="4">
        <f>FIND(" ",C102,H102)</f>
        <v>73</v>
      </c>
      <c r="J102" s="4">
        <f>FIND(" ",C102,I102+1)</f>
        <v>81</v>
      </c>
      <c r="K102" s="4">
        <f>FIND(" ",C102,J102+1)</f>
        <v>89</v>
      </c>
      <c r="L102" s="4">
        <f>FIND(")",C102)</f>
        <v>96</v>
      </c>
      <c r="M102" s="4" t="str">
        <f>MID(C102,H102+1,I102-H102-2)</f>
        <v>1</v>
      </c>
      <c r="N102" s="4" t="str">
        <f>MID(C102,K102+1,L102-K102-1)</f>
        <v>73,500</v>
      </c>
      <c r="O102" s="5">
        <f>FIND(":",C102)</f>
        <v>8</v>
      </c>
      <c r="Q102" s="7"/>
      <c r="R102" s="8"/>
      <c r="S102" s="8"/>
      <c r="T102" s="9"/>
      <c r="U102" s="9"/>
      <c r="V102" s="9"/>
      <c r="W102" s="9"/>
      <c r="X102" s="7"/>
      <c r="Y102" s="7"/>
      <c r="Z102" s="7"/>
      <c r="AA102" s="7"/>
      <c r="AB102" s="7"/>
      <c r="AC102" s="7"/>
      <c r="AD102" s="9"/>
      <c r="AE102" s="9"/>
      <c r="AF102" s="9"/>
    </row>
    <row r="103" spans="1:32" ht="15.75" customHeight="1" x14ac:dyDescent="0.25">
      <c r="A103" s="12"/>
      <c r="B103" s="12"/>
      <c r="C103" s="13" t="s">
        <v>122</v>
      </c>
      <c r="D103" s="13" t="str">
        <f>MID(C103,O103+1,H103-O103-1)</f>
        <v xml:space="preserve"> Chỉ Định Thuốc Quá Liều   </v>
      </c>
      <c r="E103" s="15">
        <f>VALUE(M103)</f>
        <v>1</v>
      </c>
      <c r="F103" s="15">
        <f>VALUE(N103)</f>
        <v>3120</v>
      </c>
      <c r="G103" s="11">
        <v>4904</v>
      </c>
      <c r="H103" s="4">
        <f>FIND("(",C103)</f>
        <v>36</v>
      </c>
      <c r="I103" s="4">
        <f>FIND(" ",C103,H103)</f>
        <v>39</v>
      </c>
      <c r="J103" s="4">
        <f>FIND(" ",C103,I103+1)</f>
        <v>47</v>
      </c>
      <c r="K103" s="4">
        <f>FIND(" ",C103,J103+1)</f>
        <v>55</v>
      </c>
      <c r="L103" s="4">
        <f>FIND(")",C103)</f>
        <v>61</v>
      </c>
      <c r="M103" s="4" t="str">
        <f>MID(C103,H103+1,I103-H103-2)</f>
        <v>1</v>
      </c>
      <c r="N103" s="4" t="str">
        <f>MID(C103,K103+1,L103-K103-1)</f>
        <v>3,120</v>
      </c>
      <c r="O103" s="5">
        <f>FIND(":",C103)</f>
        <v>8</v>
      </c>
      <c r="Q103" s="7"/>
      <c r="R103" s="8"/>
      <c r="S103" s="8"/>
      <c r="T103" s="9"/>
      <c r="U103" s="9"/>
      <c r="V103" s="9"/>
      <c r="W103" s="9"/>
      <c r="X103" s="7"/>
      <c r="Y103" s="7"/>
      <c r="Z103" s="7"/>
      <c r="AA103" s="7"/>
      <c r="AB103" s="7"/>
      <c r="AC103" s="7"/>
      <c r="AD103" s="9"/>
      <c r="AE103" s="9"/>
      <c r="AF103" s="9"/>
    </row>
    <row r="104" spans="1:32" ht="27" customHeight="1" x14ac:dyDescent="0.25">
      <c r="A104" s="12"/>
      <c r="B104" s="12"/>
      <c r="C104" s="13" t="s">
        <v>123</v>
      </c>
      <c r="D104" s="13" t="str">
        <f>MID(C104,O104+1,H104-O104-1)</f>
        <v xml:space="preserve"> Thẻ Sai Giới Tính;  </v>
      </c>
      <c r="E104" s="15">
        <f>VALUE(M104)</f>
        <v>1</v>
      </c>
      <c r="F104" s="15">
        <f>VALUE(N104)</f>
        <v>27500</v>
      </c>
      <c r="G104" s="11">
        <v>4906</v>
      </c>
      <c r="H104" s="4">
        <f>FIND("(",C104)</f>
        <v>30</v>
      </c>
      <c r="I104" s="4">
        <f>FIND(" ",C104,H104)</f>
        <v>33</v>
      </c>
      <c r="J104" s="4">
        <f>FIND(" ",C104,I104+1)</f>
        <v>35</v>
      </c>
      <c r="K104" s="4">
        <f>FIND(" ",C104,J104+1)</f>
        <v>37</v>
      </c>
      <c r="L104" s="4">
        <f>FIND(")",C104)</f>
        <v>44</v>
      </c>
      <c r="M104" s="4" t="str">
        <f>MID(C104,H104+1,I104-H104-2)</f>
        <v>1</v>
      </c>
      <c r="N104" s="4" t="str">
        <f>MID(C104,K104+1,L104-K104-1)</f>
        <v>27,500</v>
      </c>
      <c r="O104" s="5">
        <f>FIND(":",C104)</f>
        <v>8</v>
      </c>
      <c r="Q104" s="7"/>
      <c r="R104" s="8"/>
      <c r="S104" s="8"/>
      <c r="T104" s="9"/>
      <c r="U104" s="9"/>
      <c r="V104" s="9"/>
      <c r="W104" s="9"/>
      <c r="X104" s="7"/>
      <c r="Y104" s="7"/>
      <c r="Z104" s="7"/>
      <c r="AA104" s="7"/>
      <c r="AB104" s="7"/>
      <c r="AC104" s="7"/>
      <c r="AD104" s="9"/>
      <c r="AE104" s="9"/>
      <c r="AF104" s="9"/>
    </row>
    <row r="105" spans="1:32" ht="27" customHeight="1" x14ac:dyDescent="0.25">
      <c r="A105" s="12"/>
      <c r="B105" s="12"/>
      <c r="C105" s="13" t="s">
        <v>124</v>
      </c>
      <c r="D105" s="13" t="str">
        <f>MID(C105,O105+1,H105-O105-1)</f>
        <v xml:space="preserve"> Thuốc Ngoài Danh Mục  </v>
      </c>
      <c r="E105" s="15">
        <f>VALUE(M105)</f>
        <v>1</v>
      </c>
      <c r="F105" s="15">
        <f>VALUE(N105)</f>
        <v>23990</v>
      </c>
      <c r="G105" s="11">
        <v>4908</v>
      </c>
      <c r="H105" s="4">
        <f>FIND("(",C105)</f>
        <v>32</v>
      </c>
      <c r="I105" s="4">
        <f>FIND(" ",C105,H105)</f>
        <v>35</v>
      </c>
      <c r="J105" s="4">
        <f>FIND(" ",C105,I105+1)</f>
        <v>44</v>
      </c>
      <c r="K105" s="4">
        <f>FIND(" ",C105,J105+1)</f>
        <v>53</v>
      </c>
      <c r="L105" s="4">
        <f>FIND(")",C105)</f>
        <v>60</v>
      </c>
      <c r="M105" s="4" t="str">
        <f>MID(C105,H105+1,I105-H105-2)</f>
        <v>1</v>
      </c>
      <c r="N105" s="4" t="str">
        <f>MID(C105,K105+1,L105-K105-1)</f>
        <v>23,990</v>
      </c>
      <c r="O105" s="5">
        <f>FIND(":",C105)</f>
        <v>8</v>
      </c>
      <c r="Q105" s="7"/>
      <c r="R105" s="8"/>
      <c r="S105" s="8"/>
      <c r="T105" s="9"/>
      <c r="U105" s="9"/>
      <c r="V105" s="9"/>
      <c r="W105" s="9"/>
      <c r="X105" s="7"/>
      <c r="Y105" s="7"/>
      <c r="Z105" s="7"/>
      <c r="AA105" s="7"/>
      <c r="AB105" s="7"/>
      <c r="AC105" s="7"/>
      <c r="AD105" s="9"/>
      <c r="AE105" s="9"/>
      <c r="AF105" s="9"/>
    </row>
    <row r="106" spans="1:32" ht="27" customHeight="1" x14ac:dyDescent="0.25">
      <c r="A106" s="12"/>
      <c r="B106" s="13" t="s">
        <v>12</v>
      </c>
      <c r="C106" s="13"/>
      <c r="D106" s="18" t="str">
        <f>MID(B106,O106+1,H106-O106-1)</f>
        <v xml:space="preserve"> 68729  </v>
      </c>
      <c r="E106" s="19">
        <f>VALUE(M106)</f>
        <v>127</v>
      </c>
      <c r="F106" s="19"/>
      <c r="G106" s="11">
        <v>4910</v>
      </c>
      <c r="H106" s="4">
        <f>FIND("(",B106)</f>
        <v>18</v>
      </c>
      <c r="I106" s="4">
        <f>FIND(" ",B106,H106)</f>
        <v>23</v>
      </c>
      <c r="J106" s="4">
        <f>FIND(" ",B106,I106+1)</f>
        <v>36</v>
      </c>
      <c r="K106" s="4">
        <f>FIND(" ",B106,J106+1)</f>
        <v>49</v>
      </c>
      <c r="L106" s="4">
        <f>FIND(")",B106)</f>
        <v>50</v>
      </c>
      <c r="M106" s="4" t="str">
        <f>MID(B106,H106+1,I106-H106-2)</f>
        <v>127</v>
      </c>
      <c r="N106" s="4" t="str">
        <f>MID(B106,K106+1,L106-K106-1)</f>
        <v/>
      </c>
      <c r="O106" s="5">
        <f>FIND(":",B106)</f>
        <v>9</v>
      </c>
      <c r="Q106" s="7"/>
      <c r="R106" s="8"/>
      <c r="S106" s="8"/>
      <c r="T106" s="9"/>
      <c r="U106" s="9"/>
      <c r="V106" s="9"/>
      <c r="W106" s="9"/>
      <c r="X106" s="7"/>
      <c r="Y106" s="7"/>
      <c r="Z106" s="7"/>
      <c r="AA106" s="7"/>
      <c r="AB106" s="7"/>
      <c r="AC106" s="7"/>
      <c r="AD106" s="9"/>
      <c r="AE106" s="9"/>
      <c r="AF106" s="9"/>
    </row>
    <row r="107" spans="1:32" ht="27" customHeight="1" x14ac:dyDescent="0.25">
      <c r="A107" s="12"/>
      <c r="B107" s="12"/>
      <c r="C107" s="13" t="s">
        <v>125</v>
      </c>
      <c r="D107" s="13" t="s">
        <v>314</v>
      </c>
      <c r="E107" s="15">
        <f>VALUE(M107)</f>
        <v>127</v>
      </c>
      <c r="F107" s="15"/>
      <c r="G107" s="11">
        <v>4911</v>
      </c>
      <c r="H107" s="4">
        <f>FIND("(",C107)</f>
        <v>12</v>
      </c>
      <c r="I107" s="4">
        <f>FIND(" ",C107,H107)</f>
        <v>17</v>
      </c>
      <c r="J107" s="4">
        <f>FIND(" ",C107,I107+1)</f>
        <v>30</v>
      </c>
      <c r="K107" s="4">
        <f>FIND(" ",C107,J107+1)</f>
        <v>43</v>
      </c>
      <c r="L107" s="4">
        <f>FIND(")",C107)</f>
        <v>44</v>
      </c>
      <c r="M107" s="4" t="str">
        <f>MID(C107,H107+1,I107-H107-2)</f>
        <v>127</v>
      </c>
      <c r="N107" s="4" t="str">
        <f>MID(C107,K107+1,L107-K107-1)</f>
        <v/>
      </c>
      <c r="O107" s="5">
        <f>FIND(":",C107)</f>
        <v>8</v>
      </c>
      <c r="Q107" s="7"/>
      <c r="R107" s="8"/>
      <c r="S107" s="8"/>
      <c r="T107" s="9"/>
      <c r="U107" s="9"/>
      <c r="V107" s="9"/>
      <c r="W107" s="9"/>
      <c r="X107" s="7"/>
      <c r="Y107" s="7"/>
      <c r="Z107" s="7"/>
      <c r="AA107" s="7"/>
      <c r="AB107" s="7"/>
      <c r="AC107" s="7"/>
      <c r="AD107" s="9"/>
      <c r="AE107" s="9"/>
      <c r="AF107" s="9"/>
    </row>
    <row r="108" spans="1:32" ht="27" customHeight="1" x14ac:dyDescent="0.25">
      <c r="A108" s="12"/>
      <c r="B108" s="13" t="s">
        <v>13</v>
      </c>
      <c r="C108" s="13"/>
      <c r="D108" s="18" t="str">
        <f>MID(B108,O108+1,H108-O108-1)</f>
        <v xml:space="preserve"> 68730  </v>
      </c>
      <c r="E108" s="19">
        <f>VALUE(M108)</f>
        <v>136</v>
      </c>
      <c r="F108" s="19">
        <f>VALUE(N108)</f>
        <v>386430</v>
      </c>
      <c r="G108" s="11">
        <v>5039</v>
      </c>
      <c r="H108" s="4">
        <f>FIND("(",B108)</f>
        <v>18</v>
      </c>
      <c r="I108" s="4">
        <f>FIND(" ",B108,H108)</f>
        <v>23</v>
      </c>
      <c r="J108" s="4">
        <f>FIND(" ",B108,I108+1)</f>
        <v>35</v>
      </c>
      <c r="K108" s="4">
        <f>FIND(" ",B108,J108+1)</f>
        <v>47</v>
      </c>
      <c r="L108" s="4">
        <f>FIND(")",B108)</f>
        <v>55</v>
      </c>
      <c r="M108" s="4" t="str">
        <f>MID(B108,H108+1,I108-H108-2)</f>
        <v>136</v>
      </c>
      <c r="N108" s="4" t="str">
        <f>MID(B108,K108+1,L108-K108-1)</f>
        <v>386,430</v>
      </c>
      <c r="O108" s="5">
        <f>FIND(":",B108)</f>
        <v>9</v>
      </c>
      <c r="Q108" s="7"/>
      <c r="R108" s="8"/>
      <c r="S108" s="8"/>
      <c r="T108" s="9"/>
      <c r="U108" s="9"/>
      <c r="V108" s="9"/>
      <c r="W108" s="9"/>
      <c r="X108" s="7"/>
      <c r="Y108" s="7"/>
      <c r="Z108" s="7"/>
      <c r="AA108" s="7"/>
      <c r="AB108" s="7"/>
      <c r="AC108" s="7"/>
      <c r="AD108" s="9"/>
      <c r="AE108" s="9"/>
      <c r="AF108" s="9"/>
    </row>
    <row r="109" spans="1:32" ht="27" customHeight="1" x14ac:dyDescent="0.25">
      <c r="A109" s="12"/>
      <c r="B109" s="12"/>
      <c r="C109" s="13" t="s">
        <v>126</v>
      </c>
      <c r="D109" s="13" t="s">
        <v>314</v>
      </c>
      <c r="E109" s="15">
        <f>VALUE(M109)</f>
        <v>132</v>
      </c>
      <c r="F109" s="15"/>
      <c r="G109" s="11">
        <v>5040</v>
      </c>
      <c r="H109" s="4">
        <f>FIND("(",C109)</f>
        <v>12</v>
      </c>
      <c r="I109" s="4">
        <f>FIND(" ",C109,H109)</f>
        <v>17</v>
      </c>
      <c r="J109" s="4">
        <f>FIND(" ",C109,I109+1)</f>
        <v>29</v>
      </c>
      <c r="K109" s="4">
        <f>FIND(" ",C109,J109+1)</f>
        <v>41</v>
      </c>
      <c r="L109" s="4">
        <f>FIND(")",C109)</f>
        <v>42</v>
      </c>
      <c r="M109" s="4" t="str">
        <f>MID(C109,H109+1,I109-H109-2)</f>
        <v>132</v>
      </c>
      <c r="N109" s="4" t="str">
        <f>MID(C109,K109+1,L109-K109-1)</f>
        <v/>
      </c>
      <c r="O109" s="5">
        <f>FIND(":",C109)</f>
        <v>8</v>
      </c>
      <c r="Q109" s="7"/>
      <c r="R109" s="8"/>
      <c r="S109" s="8"/>
      <c r="T109" s="9"/>
      <c r="U109" s="9"/>
      <c r="V109" s="9"/>
      <c r="W109" s="9"/>
      <c r="X109" s="7"/>
      <c r="Y109" s="7"/>
      <c r="Z109" s="7"/>
      <c r="AA109" s="7"/>
      <c r="AB109" s="7"/>
      <c r="AC109" s="7"/>
      <c r="AD109" s="9"/>
      <c r="AE109" s="9"/>
      <c r="AF109" s="9"/>
    </row>
    <row r="110" spans="1:32" ht="27" customHeight="1" x14ac:dyDescent="0.25">
      <c r="A110" s="12"/>
      <c r="B110" s="12"/>
      <c r="C110" s="13" t="s">
        <v>127</v>
      </c>
      <c r="D110" s="13" t="str">
        <f>MID(C110,O110+1,H110-O110-1)</f>
        <v xml:space="preserve"> Bệnh Nhân Khám 2 Ngày Liên Tiếp  </v>
      </c>
      <c r="E110" s="15">
        <f>VALUE(M110)</f>
        <v>1</v>
      </c>
      <c r="F110" s="15">
        <f>VALUE(N110)</f>
        <v>27500</v>
      </c>
      <c r="G110" s="11">
        <v>5173</v>
      </c>
      <c r="H110" s="4">
        <f>FIND("(",C110)</f>
        <v>43</v>
      </c>
      <c r="I110" s="4">
        <f>FIND(" ",C110,H110)</f>
        <v>46</v>
      </c>
      <c r="J110" s="4">
        <f>FIND(" ",C110,I110+1)</f>
        <v>48</v>
      </c>
      <c r="K110" s="4">
        <f>FIND(" ",C110,J110+1)</f>
        <v>50</v>
      </c>
      <c r="L110" s="4">
        <f>FIND(")",C110)</f>
        <v>57</v>
      </c>
      <c r="M110" s="4" t="str">
        <f>MID(C110,H110+1,I110-H110-2)</f>
        <v>1</v>
      </c>
      <c r="N110" s="4" t="str">
        <f>MID(C110,K110+1,L110-K110-1)</f>
        <v>27,500</v>
      </c>
      <c r="O110" s="5">
        <f>FIND(":",C110)</f>
        <v>8</v>
      </c>
      <c r="Q110" s="7"/>
      <c r="R110" s="8"/>
      <c r="S110" s="8"/>
      <c r="T110" s="9"/>
      <c r="U110" s="9"/>
      <c r="V110" s="9"/>
      <c r="W110" s="9"/>
      <c r="X110" s="7"/>
      <c r="Y110" s="7"/>
      <c r="Z110" s="7"/>
      <c r="AA110" s="7"/>
      <c r="AB110" s="7"/>
      <c r="AC110" s="7"/>
      <c r="AD110" s="9"/>
      <c r="AE110" s="9"/>
      <c r="AF110" s="9"/>
    </row>
    <row r="111" spans="1:32" ht="27" customHeight="1" x14ac:dyDescent="0.25">
      <c r="A111" s="12"/>
      <c r="B111" s="12"/>
      <c r="C111" s="13" t="s">
        <v>128</v>
      </c>
      <c r="D111" s="13" t="str">
        <f>MID(C111,O111+1,H111-O111-1)</f>
        <v xml:space="preserve"> Chỉ Định Thuốc Không Phù Hợp Chẩn Đoán  </v>
      </c>
      <c r="E111" s="15">
        <f>VALUE(M111)</f>
        <v>1</v>
      </c>
      <c r="F111" s="15">
        <f>VALUE(N111)</f>
        <v>35700</v>
      </c>
      <c r="G111" s="11">
        <v>5175</v>
      </c>
      <c r="H111" s="4">
        <f>FIND("(",C111)</f>
        <v>50</v>
      </c>
      <c r="I111" s="4">
        <f>FIND(" ",C111,H111)</f>
        <v>53</v>
      </c>
      <c r="J111" s="4">
        <f>FIND(" ",C111,I111+1)</f>
        <v>61</v>
      </c>
      <c r="K111" s="4">
        <f>FIND(" ",C111,J111+1)</f>
        <v>69</v>
      </c>
      <c r="L111" s="4">
        <f>FIND(")",C111)</f>
        <v>76</v>
      </c>
      <c r="M111" s="4" t="str">
        <f>MID(C111,H111+1,I111-H111-2)</f>
        <v>1</v>
      </c>
      <c r="N111" s="4" t="str">
        <f>MID(C111,K111+1,L111-K111-1)</f>
        <v>35,700</v>
      </c>
      <c r="O111" s="5">
        <f>FIND(":",C111)</f>
        <v>8</v>
      </c>
      <c r="Q111" s="7"/>
      <c r="R111" s="8"/>
      <c r="S111" s="8"/>
      <c r="T111" s="9"/>
      <c r="U111" s="9"/>
      <c r="V111" s="9"/>
      <c r="W111" s="9"/>
      <c r="X111" s="7"/>
      <c r="Y111" s="7"/>
      <c r="Z111" s="7"/>
      <c r="AA111" s="7"/>
      <c r="AB111" s="7"/>
      <c r="AC111" s="7"/>
      <c r="AD111" s="9"/>
      <c r="AE111" s="9"/>
      <c r="AF111" s="9"/>
    </row>
    <row r="112" spans="1:32" ht="27" customHeight="1" x14ac:dyDescent="0.25">
      <c r="A112" s="12"/>
      <c r="B112" s="12"/>
      <c r="C112" s="13" t="s">
        <v>129</v>
      </c>
      <c r="D112" s="13" t="str">
        <f>MID(C112,O112+1,H112-O112-1)</f>
        <v xml:space="preserve"> Mã Thẻ Không Có Dữ Liệu Thẻ;  </v>
      </c>
      <c r="E112" s="15">
        <f>VALUE(M112)</f>
        <v>1</v>
      </c>
      <c r="F112" s="15">
        <f>VALUE(N112)</f>
        <v>134810</v>
      </c>
      <c r="G112" s="11">
        <v>5177</v>
      </c>
      <c r="H112" s="4">
        <f>FIND("(",C112)</f>
        <v>40</v>
      </c>
      <c r="I112" s="4">
        <f>FIND(" ",C112,H112)</f>
        <v>43</v>
      </c>
      <c r="J112" s="4">
        <f>FIND(" ",C112,I112+1)</f>
        <v>45</v>
      </c>
      <c r="K112" s="4">
        <f>FIND(" ",C112,J112+1)</f>
        <v>47</v>
      </c>
      <c r="L112" s="4">
        <f>FIND(")",C112)</f>
        <v>55</v>
      </c>
      <c r="M112" s="4" t="str">
        <f>MID(C112,H112+1,I112-H112-2)</f>
        <v>1</v>
      </c>
      <c r="N112" s="4" t="str">
        <f>MID(C112,K112+1,L112-K112-1)</f>
        <v>134,810</v>
      </c>
      <c r="O112" s="5">
        <f>FIND(":",C112)</f>
        <v>8</v>
      </c>
      <c r="Q112" s="7"/>
      <c r="R112" s="8"/>
      <c r="S112" s="8"/>
      <c r="T112" s="9"/>
      <c r="U112" s="9"/>
      <c r="V112" s="9"/>
      <c r="W112" s="9"/>
      <c r="X112" s="7"/>
      <c r="Y112" s="7"/>
      <c r="Z112" s="7"/>
      <c r="AA112" s="7"/>
      <c r="AB112" s="7"/>
      <c r="AC112" s="7"/>
      <c r="AD112" s="9"/>
      <c r="AE112" s="9"/>
      <c r="AF112" s="9"/>
    </row>
    <row r="113" spans="1:32" ht="27" customHeight="1" x14ac:dyDescent="0.25">
      <c r="A113" s="12"/>
      <c r="B113" s="12"/>
      <c r="C113" s="13" t="s">
        <v>130</v>
      </c>
      <c r="D113" s="13" t="str">
        <f>MID(C113,O113+1,H113-O113-1)</f>
        <v xml:space="preserve"> Thẻ Sai Giới Tính;  </v>
      </c>
      <c r="E113" s="15">
        <f>VALUE(M113)</f>
        <v>1</v>
      </c>
      <c r="F113" s="15">
        <f>VALUE(N113)</f>
        <v>188420</v>
      </c>
      <c r="G113" s="11">
        <v>5179</v>
      </c>
      <c r="H113" s="4">
        <f>FIND("(",C113)</f>
        <v>30</v>
      </c>
      <c r="I113" s="4">
        <f>FIND(" ",C113,H113)</f>
        <v>33</v>
      </c>
      <c r="J113" s="4">
        <f>FIND(" ",C113,I113+1)</f>
        <v>35</v>
      </c>
      <c r="K113" s="4">
        <f>FIND(" ",C113,J113+1)</f>
        <v>37</v>
      </c>
      <c r="L113" s="4">
        <f>FIND(")",C113)</f>
        <v>45</v>
      </c>
      <c r="M113" s="4" t="str">
        <f>MID(C113,H113+1,I113-H113-2)</f>
        <v>1</v>
      </c>
      <c r="N113" s="4" t="str">
        <f>MID(C113,K113+1,L113-K113-1)</f>
        <v>188,420</v>
      </c>
      <c r="O113" s="5">
        <f>FIND(":",C113)</f>
        <v>8</v>
      </c>
      <c r="Q113" s="7"/>
      <c r="R113" s="8"/>
      <c r="S113" s="8"/>
      <c r="T113" s="9"/>
      <c r="U113" s="9"/>
      <c r="V113" s="9"/>
      <c r="W113" s="9"/>
      <c r="X113" s="7"/>
      <c r="Y113" s="7"/>
      <c r="Z113" s="7"/>
      <c r="AA113" s="7"/>
      <c r="AB113" s="7"/>
      <c r="AC113" s="7"/>
      <c r="AD113" s="9"/>
      <c r="AE113" s="9"/>
      <c r="AF113" s="9"/>
    </row>
    <row r="114" spans="1:32" ht="27" customHeight="1" x14ac:dyDescent="0.25">
      <c r="A114" s="12"/>
      <c r="B114" s="13" t="s">
        <v>14</v>
      </c>
      <c r="C114" s="13"/>
      <c r="D114" s="18" t="str">
        <f>MID(B114,O114+1,H114-O114-1)</f>
        <v xml:space="preserve"> 68731  </v>
      </c>
      <c r="E114" s="19">
        <f>VALUE(M114)</f>
        <v>122</v>
      </c>
      <c r="F114" s="19">
        <f>VALUE(N114)</f>
        <v>273288.8</v>
      </c>
      <c r="G114" s="11">
        <v>5181</v>
      </c>
      <c r="H114" s="4">
        <f>FIND("(",B114)</f>
        <v>18</v>
      </c>
      <c r="I114" s="4">
        <f>FIND(" ",B114,H114)</f>
        <v>23</v>
      </c>
      <c r="J114" s="4">
        <f>FIND(" ",B114,I114+1)</f>
        <v>36</v>
      </c>
      <c r="K114" s="4">
        <f>FIND(" ",B114,J114+1)</f>
        <v>49</v>
      </c>
      <c r="L114" s="4">
        <f>FIND(")",B114)</f>
        <v>59</v>
      </c>
      <c r="M114" s="4" t="str">
        <f>MID(B114,H114+1,I114-H114-2)</f>
        <v>122</v>
      </c>
      <c r="N114" s="4" t="str">
        <f>MID(B114,K114+1,L114-K114-1)</f>
        <v>273,288.8</v>
      </c>
      <c r="O114" s="5">
        <f>FIND(":",B114)</f>
        <v>9</v>
      </c>
      <c r="Q114" s="7"/>
      <c r="R114" s="8"/>
      <c r="S114" s="8"/>
      <c r="T114" s="9"/>
      <c r="U114" s="9"/>
      <c r="V114" s="9"/>
      <c r="W114" s="9"/>
      <c r="X114" s="7"/>
      <c r="Y114" s="7"/>
      <c r="Z114" s="7"/>
      <c r="AA114" s="7"/>
      <c r="AB114" s="7"/>
      <c r="AC114" s="7"/>
      <c r="AD114" s="9"/>
      <c r="AE114" s="9"/>
      <c r="AF114" s="9"/>
    </row>
    <row r="115" spans="1:32" ht="27" customHeight="1" x14ac:dyDescent="0.25">
      <c r="A115" s="12"/>
      <c r="B115" s="12"/>
      <c r="C115" s="13" t="s">
        <v>131</v>
      </c>
      <c r="D115" s="13" t="s">
        <v>314</v>
      </c>
      <c r="E115" s="15">
        <f>VALUE(M115)</f>
        <v>116</v>
      </c>
      <c r="F115" s="15">
        <f>VALUE(N115)</f>
        <v>65301.3</v>
      </c>
      <c r="G115" s="11">
        <v>5182</v>
      </c>
      <c r="H115" s="4">
        <f>FIND("(",C115)</f>
        <v>12</v>
      </c>
      <c r="I115" s="4">
        <f>FIND(" ",C115,H115)</f>
        <v>17</v>
      </c>
      <c r="J115" s="4">
        <f>FIND(" ",C115,I115+1)</f>
        <v>30</v>
      </c>
      <c r="K115" s="4">
        <f>FIND(" ",C115,J115+1)</f>
        <v>43</v>
      </c>
      <c r="L115" s="4">
        <f>FIND(")",C115)</f>
        <v>52</v>
      </c>
      <c r="M115" s="4" t="str">
        <f>MID(C115,H115+1,I115-H115-2)</f>
        <v>116</v>
      </c>
      <c r="N115" s="4" t="str">
        <f>MID(C115,K115+1,L115-K115-1)</f>
        <v>65,301.3</v>
      </c>
      <c r="O115" s="5">
        <f>FIND(":",C115)</f>
        <v>8</v>
      </c>
      <c r="Q115" s="7"/>
      <c r="R115" s="8"/>
      <c r="S115" s="8"/>
      <c r="T115" s="9"/>
      <c r="U115" s="9"/>
      <c r="V115" s="9"/>
      <c r="W115" s="9"/>
      <c r="X115" s="7"/>
      <c r="Y115" s="7"/>
      <c r="Z115" s="7"/>
      <c r="AA115" s="7"/>
      <c r="AB115" s="7"/>
      <c r="AC115" s="7"/>
      <c r="AD115" s="9"/>
      <c r="AE115" s="9"/>
      <c r="AF115" s="9"/>
    </row>
    <row r="116" spans="1:32" ht="27" customHeight="1" x14ac:dyDescent="0.25">
      <c r="A116" s="12"/>
      <c r="B116" s="12"/>
      <c r="C116" s="13" t="s">
        <v>132</v>
      </c>
      <c r="D116" s="13" t="str">
        <f>MID(C116,O116+1,H116-O116-1)</f>
        <v xml:space="preserve"> Chỉ Định Thuốc Không Phù Hợp Chẩn Đoán  </v>
      </c>
      <c r="E116" s="15">
        <f>VALUE(M116)</f>
        <v>5</v>
      </c>
      <c r="F116" s="15">
        <f>VALUE(N116)</f>
        <v>177257.5</v>
      </c>
      <c r="G116" s="11">
        <v>5299</v>
      </c>
      <c r="H116" s="4">
        <f>FIND("(",C116)</f>
        <v>50</v>
      </c>
      <c r="I116" s="4">
        <f>FIND(" ",C116,H116)</f>
        <v>53</v>
      </c>
      <c r="J116" s="4">
        <f>FIND(" ",C116,I116+1)</f>
        <v>64</v>
      </c>
      <c r="K116" s="4">
        <f>FIND(" ",C116,J116+1)</f>
        <v>75</v>
      </c>
      <c r="L116" s="4">
        <f>FIND(")",C116)</f>
        <v>85</v>
      </c>
      <c r="M116" s="4" t="str">
        <f>MID(C116,H116+1,I116-H116-2)</f>
        <v>5</v>
      </c>
      <c r="N116" s="4" t="str">
        <f>MID(C116,K116+1,L116-K116-1)</f>
        <v>177,257.5</v>
      </c>
      <c r="O116" s="5">
        <f>FIND(":",C116)</f>
        <v>8</v>
      </c>
      <c r="Q116" s="7"/>
      <c r="R116" s="8"/>
      <c r="S116" s="8"/>
      <c r="T116" s="9"/>
      <c r="U116" s="9"/>
      <c r="V116" s="9"/>
      <c r="W116" s="9"/>
      <c r="X116" s="7"/>
      <c r="Y116" s="7"/>
      <c r="Z116" s="7"/>
      <c r="AA116" s="7"/>
      <c r="AB116" s="7"/>
      <c r="AC116" s="7"/>
      <c r="AD116" s="9"/>
      <c r="AE116" s="9"/>
      <c r="AF116" s="9"/>
    </row>
    <row r="117" spans="1:32" ht="27" customHeight="1" x14ac:dyDescent="0.25">
      <c r="A117" s="12"/>
      <c r="B117" s="12"/>
      <c r="C117" s="13" t="s">
        <v>286</v>
      </c>
      <c r="D117" s="13" t="str">
        <f>MID(C117,O117+1,H117-O117-1)</f>
        <v xml:space="preserve"> Điều Dưỡng Khám Bệnh Nguyễn Thị Quyên  </v>
      </c>
      <c r="E117" s="15">
        <f>VALUE(M117)</f>
        <v>1</v>
      </c>
      <c r="F117" s="15">
        <f>VALUE(N117)</f>
        <v>30730</v>
      </c>
      <c r="G117" s="11">
        <v>5305</v>
      </c>
      <c r="H117" s="4">
        <f>FIND("(",C117)</f>
        <v>49</v>
      </c>
      <c r="I117" s="4">
        <f>FIND(" ",C117,H117)</f>
        <v>52</v>
      </c>
      <c r="J117" s="4">
        <f>FIND(" ",C117,I117+1)</f>
        <v>60</v>
      </c>
      <c r="K117" s="4">
        <f>FIND(" ",C117,J117+1)</f>
        <v>68</v>
      </c>
      <c r="L117" s="4">
        <f>FIND(")",C117)</f>
        <v>75</v>
      </c>
      <c r="M117" s="4" t="str">
        <f>MID(C117,H117+1,I117-H117-2)</f>
        <v>1</v>
      </c>
      <c r="N117" s="4" t="str">
        <f>MID(C117,K117+1,L117-K117-1)</f>
        <v>30,730</v>
      </c>
      <c r="O117" s="5">
        <f>FIND(":",C117)</f>
        <v>8</v>
      </c>
      <c r="Q117" s="7"/>
      <c r="R117" s="8"/>
      <c r="S117" s="8"/>
      <c r="T117" s="9"/>
      <c r="U117" s="9"/>
      <c r="V117" s="9"/>
      <c r="W117" s="9"/>
      <c r="X117" s="7"/>
      <c r="Y117" s="7"/>
      <c r="Z117" s="7"/>
      <c r="AA117" s="7"/>
      <c r="AB117" s="7"/>
      <c r="AC117" s="7"/>
      <c r="AD117" s="9"/>
      <c r="AE117" s="9"/>
      <c r="AF117" s="9"/>
    </row>
    <row r="118" spans="1:32" ht="27" customHeight="1" x14ac:dyDescent="0.25">
      <c r="A118" s="12"/>
      <c r="B118" s="13" t="s">
        <v>15</v>
      </c>
      <c r="C118" s="13"/>
      <c r="D118" s="18" t="str">
        <f>MID(B118,O118+1,H118-O118-1)</f>
        <v xml:space="preserve"> 68732  </v>
      </c>
      <c r="E118" s="19">
        <f>VALUE(M118)</f>
        <v>9</v>
      </c>
      <c r="F118" s="19">
        <f>VALUE(N118)</f>
        <v>82160</v>
      </c>
      <c r="G118" s="11">
        <v>5307</v>
      </c>
      <c r="H118" s="4">
        <f>FIND("(",B118)</f>
        <v>18</v>
      </c>
      <c r="I118" s="4">
        <f>FIND(" ",B118,H118)</f>
        <v>21</v>
      </c>
      <c r="J118" s="4">
        <f>FIND(" ",B118,I118+1)</f>
        <v>30</v>
      </c>
      <c r="K118" s="4">
        <f>FIND(" ",B118,J118+1)</f>
        <v>39</v>
      </c>
      <c r="L118" s="4">
        <f>FIND(")",B118)</f>
        <v>46</v>
      </c>
      <c r="M118" s="4" t="str">
        <f>MID(B118,H118+1,I118-H118-2)</f>
        <v>9</v>
      </c>
      <c r="N118" s="4" t="str">
        <f>MID(B118,K118+1,L118-K118-1)</f>
        <v>82,160</v>
      </c>
      <c r="O118" s="5">
        <f>FIND(":",B118)</f>
        <v>9</v>
      </c>
      <c r="Q118" s="7"/>
      <c r="R118" s="8"/>
      <c r="S118" s="8"/>
      <c r="T118" s="9"/>
      <c r="U118" s="9"/>
      <c r="V118" s="9"/>
      <c r="W118" s="9"/>
      <c r="X118" s="7"/>
      <c r="Y118" s="7"/>
      <c r="Z118" s="7"/>
      <c r="AA118" s="7"/>
      <c r="AB118" s="7"/>
      <c r="AC118" s="7"/>
      <c r="AD118" s="9"/>
      <c r="AE118" s="9"/>
      <c r="AF118" s="9"/>
    </row>
    <row r="119" spans="1:32" ht="27" customHeight="1" x14ac:dyDescent="0.25">
      <c r="A119" s="12"/>
      <c r="B119" s="12"/>
      <c r="C119" s="13" t="s">
        <v>133</v>
      </c>
      <c r="D119" s="13" t="s">
        <v>314</v>
      </c>
      <c r="E119" s="15">
        <f>VALUE(M119)</f>
        <v>5</v>
      </c>
      <c r="F119" s="15"/>
      <c r="G119" s="11">
        <v>5308</v>
      </c>
      <c r="H119" s="4">
        <f>FIND("(",C119)</f>
        <v>12</v>
      </c>
      <c r="I119" s="4">
        <f>FIND(" ",C119,H119)</f>
        <v>15</v>
      </c>
      <c r="J119" s="4">
        <f>FIND(" ",C119,I119+1)</f>
        <v>24</v>
      </c>
      <c r="K119" s="4">
        <f>FIND(" ",C119,J119+1)</f>
        <v>33</v>
      </c>
      <c r="L119" s="4">
        <f>FIND(")",C119)</f>
        <v>34</v>
      </c>
      <c r="M119" s="4" t="str">
        <f>MID(C119,H119+1,I119-H119-2)</f>
        <v>5</v>
      </c>
      <c r="N119" s="4" t="str">
        <f>MID(C119,K119+1,L119-K119-1)</f>
        <v/>
      </c>
      <c r="O119" s="5">
        <f>FIND(":",C119)</f>
        <v>8</v>
      </c>
      <c r="Q119" s="7"/>
      <c r="R119" s="8"/>
      <c r="S119" s="8"/>
      <c r="T119" s="9"/>
      <c r="U119" s="9"/>
      <c r="V119" s="9"/>
      <c r="W119" s="9"/>
      <c r="X119" s="7"/>
      <c r="Y119" s="7"/>
      <c r="Z119" s="7"/>
      <c r="AA119" s="7"/>
      <c r="AB119" s="7"/>
      <c r="AC119" s="7"/>
      <c r="AD119" s="9"/>
      <c r="AE119" s="9"/>
      <c r="AF119" s="9"/>
    </row>
    <row r="120" spans="1:32" ht="27" customHeight="1" x14ac:dyDescent="0.25">
      <c r="A120" s="12"/>
      <c r="B120" s="12"/>
      <c r="C120" s="13" t="s">
        <v>134</v>
      </c>
      <c r="D120" s="13" t="str">
        <f>MID(C120,O120+1,H120-O120-1)</f>
        <v xml:space="preserve"> Thuốc Ngoài Danh Mục  </v>
      </c>
      <c r="E120" s="15">
        <f>VALUE(M120)</f>
        <v>4</v>
      </c>
      <c r="F120" s="15">
        <f>VALUE(N120)</f>
        <v>82160</v>
      </c>
      <c r="G120" s="11">
        <v>5314</v>
      </c>
      <c r="H120" s="4">
        <f>FIND("(",C120)</f>
        <v>32</v>
      </c>
      <c r="I120" s="4">
        <f>FIND(" ",C120,H120)</f>
        <v>35</v>
      </c>
      <c r="J120" s="4">
        <f>FIND(" ",C120,I120+1)</f>
        <v>44</v>
      </c>
      <c r="K120" s="4">
        <f>FIND(" ",C120,J120+1)</f>
        <v>53</v>
      </c>
      <c r="L120" s="4">
        <f>FIND(")",C120)</f>
        <v>60</v>
      </c>
      <c r="M120" s="4" t="str">
        <f>MID(C120,H120+1,I120-H120-2)</f>
        <v>4</v>
      </c>
      <c r="N120" s="4" t="str">
        <f>MID(C120,K120+1,L120-K120-1)</f>
        <v>82,160</v>
      </c>
      <c r="O120" s="5">
        <f>FIND(":",C120)</f>
        <v>8</v>
      </c>
      <c r="Q120" s="7"/>
      <c r="R120" s="8"/>
      <c r="S120" s="8"/>
      <c r="T120" s="9"/>
      <c r="U120" s="9"/>
      <c r="V120" s="9"/>
      <c r="W120" s="9"/>
      <c r="X120" s="7"/>
      <c r="Y120" s="7"/>
      <c r="Z120" s="7"/>
      <c r="AA120" s="7"/>
      <c r="AB120" s="7"/>
      <c r="AC120" s="7"/>
      <c r="AD120" s="9"/>
      <c r="AE120" s="9"/>
      <c r="AF120" s="9"/>
    </row>
    <row r="121" spans="1:32" ht="27" customHeight="1" x14ac:dyDescent="0.25">
      <c r="A121" s="12"/>
      <c r="B121" s="13" t="s">
        <v>16</v>
      </c>
      <c r="C121" s="13"/>
      <c r="D121" s="18" t="str">
        <f>MID(B121,O121+1,H121-O121-1)</f>
        <v xml:space="preserve"> 68733  </v>
      </c>
      <c r="E121" s="19">
        <f>VALUE(M121)</f>
        <v>118</v>
      </c>
      <c r="F121" s="19">
        <f>VALUE(N121)</f>
        <v>223965</v>
      </c>
      <c r="G121" s="11">
        <v>5319</v>
      </c>
      <c r="H121" s="4">
        <f>FIND("(",B121)</f>
        <v>18</v>
      </c>
      <c r="I121" s="4">
        <f>FIND(" ",B121,H121)</f>
        <v>23</v>
      </c>
      <c r="J121" s="4">
        <f>FIND(" ",B121,I121+1)</f>
        <v>34</v>
      </c>
      <c r="K121" s="4">
        <f>FIND(" ",B121,J121+1)</f>
        <v>45</v>
      </c>
      <c r="L121" s="4">
        <f>FIND(")",B121)</f>
        <v>53</v>
      </c>
      <c r="M121" s="4" t="str">
        <f>MID(B121,H121+1,I121-H121-2)</f>
        <v>118</v>
      </c>
      <c r="N121" s="4" t="str">
        <f>MID(B121,K121+1,L121-K121-1)</f>
        <v>223,965</v>
      </c>
      <c r="O121" s="5">
        <f>FIND(":",B121)</f>
        <v>9</v>
      </c>
      <c r="Q121" s="7"/>
      <c r="R121" s="8"/>
      <c r="S121" s="8"/>
      <c r="T121" s="9"/>
      <c r="U121" s="9"/>
      <c r="V121" s="9"/>
      <c r="W121" s="9"/>
      <c r="X121" s="7"/>
      <c r="Y121" s="7"/>
      <c r="Z121" s="7"/>
      <c r="AA121" s="7"/>
      <c r="AB121" s="7"/>
      <c r="AC121" s="7"/>
      <c r="AD121" s="9"/>
      <c r="AE121" s="9"/>
      <c r="AF121" s="9"/>
    </row>
    <row r="122" spans="1:32" ht="27" customHeight="1" x14ac:dyDescent="0.25">
      <c r="A122" s="12"/>
      <c r="B122" s="12"/>
      <c r="C122" s="13" t="s">
        <v>135</v>
      </c>
      <c r="D122" s="13" t="s">
        <v>314</v>
      </c>
      <c r="E122" s="15">
        <f>VALUE(M122)</f>
        <v>109</v>
      </c>
      <c r="F122" s="15"/>
      <c r="G122" s="11">
        <v>5320</v>
      </c>
      <c r="H122" s="4">
        <f>FIND("(",C122)</f>
        <v>12</v>
      </c>
      <c r="I122" s="4">
        <f>FIND(" ",C122,H122)</f>
        <v>17</v>
      </c>
      <c r="J122" s="4">
        <f>FIND(" ",C122,I122+1)</f>
        <v>28</v>
      </c>
      <c r="K122" s="4">
        <f>FIND(" ",C122,J122+1)</f>
        <v>39</v>
      </c>
      <c r="L122" s="4">
        <f>FIND(")",C122)</f>
        <v>40</v>
      </c>
      <c r="M122" s="4" t="str">
        <f>MID(C122,H122+1,I122-H122-2)</f>
        <v>109</v>
      </c>
      <c r="N122" s="4" t="str">
        <f>MID(C122,K122+1,L122-K122-1)</f>
        <v/>
      </c>
      <c r="O122" s="5">
        <f>FIND(":",C122)</f>
        <v>8</v>
      </c>
      <c r="Q122" s="7"/>
      <c r="R122" s="8"/>
      <c r="S122" s="8"/>
      <c r="T122" s="9"/>
      <c r="U122" s="9"/>
      <c r="V122" s="9"/>
      <c r="W122" s="9"/>
      <c r="X122" s="7"/>
      <c r="Y122" s="7"/>
      <c r="Z122" s="7"/>
      <c r="AA122" s="7"/>
      <c r="AB122" s="7"/>
      <c r="AC122" s="7"/>
      <c r="AD122" s="9"/>
      <c r="AE122" s="9"/>
      <c r="AF122" s="9"/>
    </row>
    <row r="123" spans="1:32" ht="15.75" customHeight="1" x14ac:dyDescent="0.25">
      <c r="A123" s="12"/>
      <c r="B123" s="12"/>
      <c r="C123" s="13" t="s">
        <v>136</v>
      </c>
      <c r="D123" s="13" t="str">
        <f>MID(C123,O123+1,H123-O123-1)</f>
        <v xml:space="preserve"> Chỉ Định Thuốc Không Phù Hợp Chẩn Đoán  </v>
      </c>
      <c r="E123" s="15">
        <f>VALUE(M123)</f>
        <v>3</v>
      </c>
      <c r="F123" s="15">
        <f>VALUE(N123)</f>
        <v>20475</v>
      </c>
      <c r="G123" s="11">
        <v>5430</v>
      </c>
      <c r="H123" s="4">
        <f>FIND("(",C123)</f>
        <v>50</v>
      </c>
      <c r="I123" s="4">
        <f>FIND(" ",C123,H123)</f>
        <v>53</v>
      </c>
      <c r="J123" s="4">
        <f>FIND(" ",C123,I123+1)</f>
        <v>62</v>
      </c>
      <c r="K123" s="4">
        <f>FIND(" ",C123,J123+1)</f>
        <v>71</v>
      </c>
      <c r="L123" s="4">
        <f>FIND(")",C123)</f>
        <v>78</v>
      </c>
      <c r="M123" s="4" t="str">
        <f>MID(C123,H123+1,I123-H123-2)</f>
        <v>3</v>
      </c>
      <c r="N123" s="4" t="str">
        <f>MID(C123,K123+1,L123-K123-1)</f>
        <v>20,475</v>
      </c>
      <c r="O123" s="5">
        <f>FIND(":",C123)</f>
        <v>8</v>
      </c>
      <c r="Q123" s="7"/>
      <c r="R123" s="8"/>
      <c r="S123" s="8"/>
      <c r="T123" s="9"/>
      <c r="U123" s="9"/>
      <c r="V123" s="9"/>
      <c r="W123" s="9"/>
      <c r="X123" s="7"/>
      <c r="Y123" s="7"/>
      <c r="Z123" s="7"/>
      <c r="AA123" s="7"/>
      <c r="AB123" s="7"/>
      <c r="AC123" s="7"/>
      <c r="AD123" s="9"/>
      <c r="AE123" s="9"/>
      <c r="AF123" s="9"/>
    </row>
    <row r="124" spans="1:32" ht="27" customHeight="1" x14ac:dyDescent="0.25">
      <c r="A124" s="12"/>
      <c r="B124" s="12"/>
      <c r="C124" s="13" t="s">
        <v>137</v>
      </c>
      <c r="D124" s="13" t="str">
        <f>MID(C124,O124+1,H124-O124-1)</f>
        <v xml:space="preserve"> Thuốc Ngoài Danh Mục  </v>
      </c>
      <c r="E124" s="15">
        <f>VALUE(M124)</f>
        <v>6</v>
      </c>
      <c r="F124" s="15">
        <f>VALUE(N124)</f>
        <v>203490</v>
      </c>
      <c r="G124" s="11">
        <v>5434</v>
      </c>
      <c r="H124" s="4">
        <f>FIND("(",C124)</f>
        <v>32</v>
      </c>
      <c r="I124" s="4">
        <f>FIND(" ",C124,H124)</f>
        <v>35</v>
      </c>
      <c r="J124" s="4">
        <f>FIND(" ",C124,I124+1)</f>
        <v>44</v>
      </c>
      <c r="K124" s="4">
        <f>FIND(" ",C124,J124+1)</f>
        <v>53</v>
      </c>
      <c r="L124" s="4">
        <f>FIND(")",C124)</f>
        <v>61</v>
      </c>
      <c r="M124" s="4" t="str">
        <f>MID(C124,H124+1,I124-H124-2)</f>
        <v>6</v>
      </c>
      <c r="N124" s="4" t="str">
        <f>MID(C124,K124+1,L124-K124-1)</f>
        <v>203,490</v>
      </c>
      <c r="O124" s="5">
        <f>FIND(":",C124)</f>
        <v>8</v>
      </c>
      <c r="Q124" s="7"/>
      <c r="R124" s="8"/>
      <c r="S124" s="8"/>
      <c r="T124" s="9"/>
      <c r="U124" s="9"/>
      <c r="V124" s="9"/>
      <c r="W124" s="9"/>
      <c r="X124" s="7"/>
      <c r="Y124" s="7"/>
      <c r="Z124" s="7"/>
      <c r="AA124" s="7"/>
      <c r="AB124" s="7"/>
      <c r="AC124" s="7"/>
      <c r="AD124" s="9"/>
      <c r="AE124" s="9"/>
      <c r="AF124" s="9"/>
    </row>
    <row r="125" spans="1:32" ht="27" customHeight="1" x14ac:dyDescent="0.25">
      <c r="A125" s="12"/>
      <c r="B125" s="13" t="s">
        <v>17</v>
      </c>
      <c r="C125" s="13"/>
      <c r="D125" s="18" t="str">
        <f>MID(B125,O125+1,H125-O125-1)</f>
        <v xml:space="preserve"> 68734  </v>
      </c>
      <c r="E125" s="19">
        <f>VALUE(M125)</f>
        <v>133</v>
      </c>
      <c r="F125" s="19">
        <f>VALUE(N125)</f>
        <v>360274.3</v>
      </c>
      <c r="G125" s="11">
        <v>5441</v>
      </c>
      <c r="H125" s="4">
        <f>FIND("(",B125)</f>
        <v>18</v>
      </c>
      <c r="I125" s="4">
        <f>FIND(" ",B125,H125)</f>
        <v>23</v>
      </c>
      <c r="J125" s="4">
        <f>FIND(" ",B125,I125+1)</f>
        <v>36</v>
      </c>
      <c r="K125" s="4">
        <f>FIND(" ",B125,J125+1)</f>
        <v>49</v>
      </c>
      <c r="L125" s="4">
        <f>FIND(")",B125)</f>
        <v>59</v>
      </c>
      <c r="M125" s="4" t="str">
        <f>MID(B125,H125+1,I125-H125-2)</f>
        <v>133</v>
      </c>
      <c r="N125" s="4" t="str">
        <f>MID(B125,K125+1,L125-K125-1)</f>
        <v>360,274.3</v>
      </c>
      <c r="O125" s="5">
        <f>FIND(":",B125)</f>
        <v>9</v>
      </c>
      <c r="Q125" s="7"/>
      <c r="R125" s="8"/>
      <c r="S125" s="8"/>
      <c r="T125" s="9"/>
      <c r="U125" s="9"/>
      <c r="V125" s="9"/>
      <c r="W125" s="9"/>
      <c r="X125" s="7"/>
      <c r="Y125" s="7"/>
      <c r="Z125" s="7"/>
      <c r="AA125" s="7"/>
      <c r="AB125" s="7"/>
      <c r="AC125" s="7"/>
      <c r="AD125" s="9"/>
      <c r="AE125" s="9"/>
      <c r="AF125" s="9"/>
    </row>
    <row r="126" spans="1:32" ht="27" customHeight="1" x14ac:dyDescent="0.25">
      <c r="A126" s="12"/>
      <c r="B126" s="12"/>
      <c r="C126" s="13" t="s">
        <v>138</v>
      </c>
      <c r="D126" s="13" t="s">
        <v>314</v>
      </c>
      <c r="E126" s="15">
        <f>VALUE(M126)</f>
        <v>126</v>
      </c>
      <c r="F126" s="15">
        <f>VALUE(N126)</f>
        <v>6386</v>
      </c>
      <c r="G126" s="11">
        <v>5442</v>
      </c>
      <c r="H126" s="4">
        <f>FIND("(",C126)</f>
        <v>12</v>
      </c>
      <c r="I126" s="4">
        <f>FIND(" ",C126,H126)</f>
        <v>17</v>
      </c>
      <c r="J126" s="4">
        <f>FIND(" ",C126,I126+1)</f>
        <v>28</v>
      </c>
      <c r="K126" s="4">
        <f>FIND(" ",C126,J126+1)</f>
        <v>39</v>
      </c>
      <c r="L126" s="4">
        <f>FIND(")",C126)</f>
        <v>45</v>
      </c>
      <c r="M126" s="4" t="str">
        <f>MID(C126,H126+1,I126-H126-2)</f>
        <v>126</v>
      </c>
      <c r="N126" s="4" t="str">
        <f>MID(C126,K126+1,L126-K126-1)</f>
        <v>6,386</v>
      </c>
      <c r="O126" s="5">
        <f>FIND(":",C126)</f>
        <v>8</v>
      </c>
      <c r="Q126" s="7"/>
      <c r="R126" s="8"/>
      <c r="S126" s="8"/>
      <c r="T126" s="9"/>
      <c r="U126" s="9"/>
      <c r="V126" s="9"/>
      <c r="W126" s="9"/>
      <c r="X126" s="7"/>
      <c r="Y126" s="7"/>
      <c r="Z126" s="7"/>
      <c r="AA126" s="7"/>
      <c r="AB126" s="7"/>
      <c r="AC126" s="7"/>
      <c r="AD126" s="9"/>
      <c r="AE126" s="9"/>
      <c r="AF126" s="9"/>
    </row>
    <row r="127" spans="1:32" ht="27" customHeight="1" x14ac:dyDescent="0.25">
      <c r="A127" s="12"/>
      <c r="B127" s="12"/>
      <c r="C127" s="13" t="s">
        <v>139</v>
      </c>
      <c r="D127" s="13" t="str">
        <f>MID(C127,O127+1,H127-O127-1)</f>
        <v xml:space="preserve"> Chỉ Định Thuốc Quá Liều   </v>
      </c>
      <c r="E127" s="15">
        <f>VALUE(M127)</f>
        <v>1</v>
      </c>
      <c r="F127" s="15">
        <f>VALUE(N127)</f>
        <v>3500</v>
      </c>
      <c r="G127" s="11">
        <v>5569</v>
      </c>
      <c r="H127" s="4">
        <f>FIND("(",C127)</f>
        <v>36</v>
      </c>
      <c r="I127" s="4">
        <f>FIND(" ",C127,H127)</f>
        <v>39</v>
      </c>
      <c r="J127" s="4">
        <f>FIND(" ",C127,I127+1)</f>
        <v>48</v>
      </c>
      <c r="K127" s="4">
        <f>FIND(" ",C127,J127+1)</f>
        <v>57</v>
      </c>
      <c r="L127" s="4">
        <f>FIND(")",C127)</f>
        <v>63</v>
      </c>
      <c r="M127" s="4" t="str">
        <f>MID(C127,H127+1,I127-H127-2)</f>
        <v>1</v>
      </c>
      <c r="N127" s="4" t="str">
        <f>MID(C127,K127+1,L127-K127-1)</f>
        <v>3,500</v>
      </c>
      <c r="O127" s="5">
        <f>FIND(":",C127)</f>
        <v>8</v>
      </c>
      <c r="Q127" s="7"/>
      <c r="R127" s="8"/>
      <c r="S127" s="8"/>
      <c r="T127" s="9"/>
      <c r="U127" s="9"/>
      <c r="V127" s="9"/>
      <c r="W127" s="9"/>
      <c r="X127" s="7"/>
      <c r="Y127" s="7"/>
      <c r="Z127" s="7"/>
      <c r="AA127" s="7"/>
      <c r="AB127" s="7"/>
      <c r="AC127" s="7"/>
      <c r="AD127" s="9"/>
      <c r="AE127" s="9"/>
      <c r="AF127" s="9"/>
    </row>
    <row r="128" spans="1:32" ht="27" customHeight="1" x14ac:dyDescent="0.25">
      <c r="A128" s="12"/>
      <c r="B128" s="12"/>
      <c r="C128" s="13" t="s">
        <v>140</v>
      </c>
      <c r="D128" s="13" t="str">
        <f>MID(C128,O128+1,H128-O128-1)</f>
        <v xml:space="preserve"> Dvkt Không Phù Hợp  </v>
      </c>
      <c r="E128" s="15">
        <f>VALUE(M128)</f>
        <v>1</v>
      </c>
      <c r="F128" s="15">
        <f>VALUE(N128)</f>
        <v>124600</v>
      </c>
      <c r="G128" s="11">
        <v>5571</v>
      </c>
      <c r="H128" s="4">
        <f>FIND("(",C128)</f>
        <v>30</v>
      </c>
      <c r="I128" s="4">
        <f>FIND(" ",C128,H128)</f>
        <v>33</v>
      </c>
      <c r="J128" s="4">
        <f>FIND(" ",C128,I128+1)</f>
        <v>41</v>
      </c>
      <c r="K128" s="4">
        <f>FIND(" ",C128,J128+1)</f>
        <v>49</v>
      </c>
      <c r="L128" s="4">
        <f>FIND(")",C128)</f>
        <v>57</v>
      </c>
      <c r="M128" s="4" t="str">
        <f>MID(C128,H128+1,I128-H128-2)</f>
        <v>1</v>
      </c>
      <c r="N128" s="4" t="str">
        <f>MID(C128,K128+1,L128-K128-1)</f>
        <v>124,600</v>
      </c>
      <c r="O128" s="5">
        <f>FIND(":",C128)</f>
        <v>8</v>
      </c>
      <c r="Q128" s="7"/>
      <c r="R128" s="8"/>
      <c r="S128" s="8"/>
      <c r="T128" s="9"/>
      <c r="U128" s="9"/>
      <c r="V128" s="9"/>
      <c r="W128" s="9"/>
      <c r="X128" s="7"/>
      <c r="Y128" s="7"/>
      <c r="Z128" s="7"/>
      <c r="AA128" s="7"/>
      <c r="AB128" s="7"/>
      <c r="AC128" s="7"/>
      <c r="AD128" s="9"/>
      <c r="AE128" s="9"/>
      <c r="AF128" s="9"/>
    </row>
    <row r="129" spans="1:32" ht="27" customHeight="1" x14ac:dyDescent="0.25">
      <c r="A129" s="12"/>
      <c r="B129" s="12"/>
      <c r="C129" s="13" t="s">
        <v>141</v>
      </c>
      <c r="D129" s="13" t="str">
        <f>MID(C129,O129+1,H129-O129-1)</f>
        <v xml:space="preserve"> Dvkt Không Phù Hợp; ko đúng  </v>
      </c>
      <c r="E129" s="15">
        <f>VALUE(M129)</f>
        <v>1</v>
      </c>
      <c r="F129" s="15">
        <f>VALUE(N129)</f>
        <v>124600</v>
      </c>
      <c r="G129" s="11">
        <v>5573</v>
      </c>
      <c r="H129" s="4">
        <f>FIND("(",C129)</f>
        <v>39</v>
      </c>
      <c r="I129" s="4">
        <f>FIND(" ",C129,H129)</f>
        <v>42</v>
      </c>
      <c r="J129" s="4">
        <f>FIND(" ",C129,I129+1)</f>
        <v>50</v>
      </c>
      <c r="K129" s="4">
        <f>FIND(" ",C129,J129+1)</f>
        <v>58</v>
      </c>
      <c r="L129" s="4">
        <f>FIND(")",C129)</f>
        <v>66</v>
      </c>
      <c r="M129" s="4" t="str">
        <f>MID(C129,H129+1,I129-H129-2)</f>
        <v>1</v>
      </c>
      <c r="N129" s="4" t="str">
        <f>MID(C129,K129+1,L129-K129-1)</f>
        <v>124,600</v>
      </c>
      <c r="O129" s="5">
        <f>FIND(":",C129)</f>
        <v>8</v>
      </c>
      <c r="Q129" s="7"/>
      <c r="R129" s="8"/>
      <c r="S129" s="8"/>
      <c r="T129" s="9"/>
      <c r="U129" s="9"/>
      <c r="V129" s="9"/>
      <c r="W129" s="9"/>
      <c r="X129" s="7"/>
      <c r="Y129" s="7"/>
      <c r="Z129" s="7"/>
      <c r="AA129" s="7"/>
      <c r="AB129" s="7"/>
      <c r="AC129" s="7"/>
      <c r="AD129" s="9"/>
      <c r="AE129" s="9"/>
      <c r="AF129" s="9"/>
    </row>
    <row r="130" spans="1:32" ht="27" customHeight="1" x14ac:dyDescent="0.25">
      <c r="A130" s="12"/>
      <c r="B130" s="12"/>
      <c r="C130" s="13" t="s">
        <v>291</v>
      </c>
      <c r="D130" s="13" t="str">
        <f>MID(C130,O130+1,H130-O130-1)</f>
        <v xml:space="preserve"> Thời Gian Điều Trị Không Nằm Trong Hạn Thẻ- ko đúng  </v>
      </c>
      <c r="E130" s="15">
        <f>VALUE(M130)</f>
        <v>1</v>
      </c>
      <c r="F130" s="15">
        <f>VALUE(N130)</f>
        <v>70370</v>
      </c>
      <c r="G130" s="11">
        <v>5575</v>
      </c>
      <c r="H130" s="4">
        <f>FIND("(",C130)</f>
        <v>63</v>
      </c>
      <c r="I130" s="4">
        <f>FIND(" ",C130,H130)</f>
        <v>66</v>
      </c>
      <c r="J130" s="4">
        <f>FIND(" ",C130,I130+1)</f>
        <v>68</v>
      </c>
      <c r="K130" s="4">
        <f>FIND(" ",C130,J130+1)</f>
        <v>70</v>
      </c>
      <c r="L130" s="4">
        <f>FIND(")",C130)</f>
        <v>77</v>
      </c>
      <c r="M130" s="4" t="str">
        <f>MID(C130,H130+1,I130-H130-2)</f>
        <v>1</v>
      </c>
      <c r="N130" s="4" t="str">
        <f>MID(C130,K130+1,L130-K130-1)</f>
        <v>70,370</v>
      </c>
      <c r="O130" s="5">
        <f>FIND(":",C130)</f>
        <v>8</v>
      </c>
      <c r="Q130" s="7"/>
      <c r="R130" s="8"/>
      <c r="S130" s="8"/>
      <c r="T130" s="9"/>
      <c r="U130" s="9"/>
      <c r="V130" s="9"/>
      <c r="W130" s="9"/>
      <c r="X130" s="7"/>
      <c r="Y130" s="7"/>
      <c r="Z130" s="7"/>
      <c r="AA130" s="7"/>
      <c r="AB130" s="7"/>
      <c r="AC130" s="7"/>
      <c r="AD130" s="9"/>
      <c r="AE130" s="9"/>
      <c r="AF130" s="9"/>
    </row>
    <row r="131" spans="1:32" ht="27" customHeight="1" x14ac:dyDescent="0.25">
      <c r="A131" s="12"/>
      <c r="B131" s="12"/>
      <c r="C131" s="13" t="s">
        <v>142</v>
      </c>
      <c r="D131" s="13" t="str">
        <f>MID(C131,O131+1,H131-O131-1)</f>
        <v xml:space="preserve"> Thuốc Ngoài Danh Mục  </v>
      </c>
      <c r="E131" s="15">
        <f>VALUE(M131)</f>
        <v>2</v>
      </c>
      <c r="F131" s="15">
        <f>VALUE(N131)</f>
        <v>3818.4</v>
      </c>
      <c r="G131" s="11">
        <v>5577</v>
      </c>
      <c r="H131" s="4">
        <f>FIND("(",C131)</f>
        <v>32</v>
      </c>
      <c r="I131" s="4">
        <f>FIND(" ",C131,H131)</f>
        <v>35</v>
      </c>
      <c r="J131" s="4">
        <f>FIND(" ",C131,I131+1)</f>
        <v>46</v>
      </c>
      <c r="K131" s="4">
        <f>FIND(" ",C131,J131+1)</f>
        <v>57</v>
      </c>
      <c r="L131" s="4">
        <f>FIND(")",C131)</f>
        <v>65</v>
      </c>
      <c r="M131" s="4" t="str">
        <f>MID(C131,H131+1,I131-H131-2)</f>
        <v>2</v>
      </c>
      <c r="N131" s="4" t="str">
        <f>MID(C131,K131+1,L131-K131-1)</f>
        <v>3,818.4</v>
      </c>
      <c r="O131" s="5">
        <f>FIND(":",C131)</f>
        <v>8</v>
      </c>
      <c r="Q131" s="7"/>
      <c r="R131" s="8"/>
      <c r="S131" s="8"/>
      <c r="T131" s="9"/>
      <c r="U131" s="9"/>
      <c r="V131" s="9"/>
      <c r="W131" s="9"/>
      <c r="X131" s="7"/>
      <c r="Y131" s="7"/>
      <c r="Z131" s="7"/>
      <c r="AA131" s="7"/>
      <c r="AB131" s="7"/>
      <c r="AC131" s="7"/>
      <c r="AD131" s="9"/>
      <c r="AE131" s="9"/>
      <c r="AF131" s="9"/>
    </row>
    <row r="132" spans="1:32" ht="27" customHeight="1" x14ac:dyDescent="0.25">
      <c r="A132" s="12"/>
      <c r="B132" s="12"/>
      <c r="C132" s="13" t="s">
        <v>143</v>
      </c>
      <c r="D132" s="13" t="str">
        <f>MID(C132,O132+1,H132-O132-1)</f>
        <v xml:space="preserve"> Thuốc Ngoài Danh Mục   </v>
      </c>
      <c r="E132" s="15">
        <f>VALUE(M132)</f>
        <v>1</v>
      </c>
      <c r="F132" s="15">
        <f>VALUE(N132)</f>
        <v>27000</v>
      </c>
      <c r="G132" s="11">
        <v>5580</v>
      </c>
      <c r="H132" s="4">
        <f>FIND("(",C132)</f>
        <v>33</v>
      </c>
      <c r="I132" s="4">
        <f>FIND(" ",C132,H132)</f>
        <v>36</v>
      </c>
      <c r="J132" s="4">
        <f>FIND(" ",C132,I132+1)</f>
        <v>44</v>
      </c>
      <c r="K132" s="4">
        <f>FIND(" ",C132,J132+1)</f>
        <v>52</v>
      </c>
      <c r="L132" s="4">
        <f>FIND(")",C132)</f>
        <v>59</v>
      </c>
      <c r="M132" s="4" t="str">
        <f>MID(C132,H132+1,I132-H132-2)</f>
        <v>1</v>
      </c>
      <c r="N132" s="4" t="str">
        <f>MID(C132,K132+1,L132-K132-1)</f>
        <v>27,000</v>
      </c>
      <c r="O132" s="5">
        <f>FIND(":",C132)</f>
        <v>8</v>
      </c>
      <c r="Q132" s="7"/>
      <c r="R132" s="8"/>
      <c r="S132" s="8"/>
      <c r="T132" s="9"/>
      <c r="U132" s="9"/>
      <c r="V132" s="9"/>
      <c r="W132" s="9"/>
      <c r="X132" s="7"/>
      <c r="Y132" s="7"/>
      <c r="Z132" s="7"/>
      <c r="AA132" s="7"/>
      <c r="AB132" s="7"/>
      <c r="AC132" s="7"/>
      <c r="AD132" s="9"/>
      <c r="AE132" s="9"/>
      <c r="AF132" s="9"/>
    </row>
  </sheetData>
  <sortState xmlns:xlrd2="http://schemas.microsoft.com/office/spreadsheetml/2017/richdata2" ref="A2:AL132">
    <sortCondition ref="G2:G132"/>
  </sortState>
  <pageMargins left="0.25" right="0.25" top="0.5" bottom="0.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3AA9-9647-40EA-9A43-015FEA4EFA3B}">
  <dimension ref="A1:AE98"/>
  <sheetViews>
    <sheetView topLeftCell="D1" workbookViewId="0">
      <selection activeCell="D24" sqref="D24"/>
    </sheetView>
  </sheetViews>
  <sheetFormatPr defaultRowHeight="15.75" x14ac:dyDescent="0.25"/>
  <cols>
    <col min="1" max="1" width="7.28515625" style="16" hidden="1" customWidth="1"/>
    <col min="2" max="2" width="13.5703125" style="16" hidden="1" customWidth="1"/>
    <col min="3" max="3" width="5.85546875" style="16" hidden="1" customWidth="1"/>
    <col min="4" max="4" width="66" style="16" customWidth="1"/>
    <col min="5" max="5" width="14.7109375" style="17" customWidth="1"/>
    <col min="6" max="6" width="13.42578125" style="17" customWidth="1"/>
    <col min="7" max="13" width="0" style="16" hidden="1" customWidth="1"/>
    <col min="14" max="15" width="9.140625" style="16" hidden="1" customWidth="1"/>
    <col min="16" max="16384" width="9.140625" style="16"/>
  </cols>
  <sheetData>
    <row r="1" spans="1:31" s="1" customFormat="1" x14ac:dyDescent="0.25">
      <c r="A1" s="12"/>
      <c r="B1" s="12"/>
      <c r="C1" s="12"/>
      <c r="D1" s="21" t="s">
        <v>315</v>
      </c>
      <c r="E1" s="22" t="s">
        <v>316</v>
      </c>
      <c r="F1" s="22" t="s">
        <v>317</v>
      </c>
      <c r="H1" s="1" t="s">
        <v>279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280</v>
      </c>
      <c r="N1" s="1" t="s">
        <v>304</v>
      </c>
    </row>
    <row r="2" spans="1:31" s="1" customFormat="1" ht="27" customHeight="1" x14ac:dyDescent="0.25">
      <c r="A2" s="13" t="s">
        <v>1</v>
      </c>
      <c r="B2" s="14"/>
      <c r="C2" s="13"/>
      <c r="D2" s="20" t="s">
        <v>318</v>
      </c>
      <c r="E2" s="19">
        <f>VALUE(J2)</f>
        <v>6109</v>
      </c>
      <c r="F2" s="19">
        <f>VALUE(N2)</f>
        <v>27920113.100000001</v>
      </c>
      <c r="G2" s="11">
        <v>5582</v>
      </c>
      <c r="H2" s="7">
        <f>FIND("(",A2)</f>
        <v>14</v>
      </c>
      <c r="I2" s="7">
        <f>FIND(" ",A2,H2)</f>
        <v>21</v>
      </c>
      <c r="J2" s="7" t="str">
        <f>MID(A2,H2+1,I2-H2-2)</f>
        <v>6,109</v>
      </c>
      <c r="K2" s="7">
        <f>FIND(" ",A2,I2+1)</f>
        <v>36</v>
      </c>
      <c r="L2" s="7">
        <f>FIND(" ",A2,K2+1)</f>
        <v>51</v>
      </c>
      <c r="M2" s="7">
        <f>FIND(")",A2)</f>
        <v>64</v>
      </c>
      <c r="N2" s="7" t="str">
        <f>MID(A2,L2+1,M2-L2-1)</f>
        <v>27,920,113.1</v>
      </c>
      <c r="O2" s="7"/>
      <c r="Q2" s="8"/>
      <c r="R2" s="8"/>
      <c r="S2" s="9"/>
      <c r="T2" s="9"/>
      <c r="U2" s="9"/>
      <c r="V2" s="9"/>
      <c r="W2" s="7"/>
      <c r="X2" s="7"/>
      <c r="Y2" s="7"/>
      <c r="Z2" s="7"/>
      <c r="AA2" s="7"/>
      <c r="AB2" s="7"/>
      <c r="AC2" s="9"/>
      <c r="AD2" s="9"/>
      <c r="AE2" s="9"/>
    </row>
    <row r="3" spans="1:31" s="1" customFormat="1" ht="27" customHeight="1" x14ac:dyDescent="0.25">
      <c r="A3" s="12"/>
      <c r="B3" s="13" t="s">
        <v>18</v>
      </c>
      <c r="C3" s="13"/>
      <c r="D3" s="18" t="str">
        <f>MID(B3,O3+1,H3-O3-1)</f>
        <v xml:space="preserve"> 68720  </v>
      </c>
      <c r="E3" s="19">
        <f>VALUE(J3)</f>
        <v>2170</v>
      </c>
      <c r="F3" s="19">
        <f>VALUE(N3)</f>
        <v>25589856.699999999</v>
      </c>
      <c r="G3" s="11">
        <v>5583</v>
      </c>
      <c r="H3" s="7">
        <f>FIND("(",B3)</f>
        <v>18</v>
      </c>
      <c r="I3" s="7">
        <f>FIND(" ",B3,H3)</f>
        <v>25</v>
      </c>
      <c r="J3" s="7" t="str">
        <f>MID(B3,H3+1,I3-H3-2)</f>
        <v>2,170</v>
      </c>
      <c r="K3" s="7">
        <f>FIND(" ",B3,I3+1)</f>
        <v>40</v>
      </c>
      <c r="L3" s="7">
        <f>FIND(" ",B3,K3+1)</f>
        <v>55</v>
      </c>
      <c r="M3" s="7">
        <f>FIND(")",B3)</f>
        <v>68</v>
      </c>
      <c r="N3" s="7" t="str">
        <f>MID(B3,L3+1,M3-L3-1)</f>
        <v>25,589,856.7</v>
      </c>
      <c r="O3" s="7">
        <f>FIND(":",B3)</f>
        <v>9</v>
      </c>
      <c r="Q3" s="8"/>
      <c r="R3" s="8"/>
      <c r="S3" s="9"/>
      <c r="T3" s="9"/>
      <c r="U3" s="9"/>
      <c r="V3" s="9"/>
      <c r="W3" s="7"/>
      <c r="X3" s="7"/>
      <c r="Y3" s="7"/>
      <c r="Z3" s="7"/>
      <c r="AA3" s="7"/>
      <c r="AB3" s="7"/>
      <c r="AC3" s="9"/>
      <c r="AD3" s="9"/>
      <c r="AE3" s="9"/>
    </row>
    <row r="4" spans="1:31" s="1" customFormat="1" ht="27" customHeight="1" x14ac:dyDescent="0.25">
      <c r="A4" s="12"/>
      <c r="B4" s="12"/>
      <c r="C4" s="13" t="s">
        <v>144</v>
      </c>
      <c r="D4" s="13" t="s">
        <v>314</v>
      </c>
      <c r="E4" s="15">
        <f>VALUE(J4)</f>
        <v>1922</v>
      </c>
      <c r="F4" s="15">
        <f>VALUE(N4)</f>
        <v>3370429.6</v>
      </c>
      <c r="G4" s="11">
        <v>5584</v>
      </c>
      <c r="H4" s="7">
        <f>FIND("(",C4)</f>
        <v>12</v>
      </c>
      <c r="I4" s="7">
        <f>FIND(" ",C4,H4)</f>
        <v>19</v>
      </c>
      <c r="J4" s="7" t="str">
        <f>MID(C4,H4+1,I4-H4-2)</f>
        <v>1,922</v>
      </c>
      <c r="K4" s="7">
        <f>FIND(" ",C4,I4+1)</f>
        <v>34</v>
      </c>
      <c r="L4" s="7">
        <f>FIND(" ",C4,K4+1)</f>
        <v>49</v>
      </c>
      <c r="M4" s="7">
        <f>FIND(")",C4)</f>
        <v>61</v>
      </c>
      <c r="N4" s="7" t="str">
        <f>MID(C4,L4+1,M4-L4-1)</f>
        <v>3,370,429.6</v>
      </c>
      <c r="O4" s="7">
        <f>FIND(":",C4)</f>
        <v>8</v>
      </c>
      <c r="Q4" s="8"/>
      <c r="R4" s="8"/>
      <c r="S4" s="9"/>
      <c r="T4" s="9"/>
      <c r="U4" s="9"/>
      <c r="V4" s="9"/>
      <c r="W4" s="7"/>
      <c r="X4" s="7"/>
      <c r="Y4" s="7"/>
      <c r="Z4" s="7"/>
      <c r="AA4" s="7"/>
      <c r="AB4" s="7"/>
      <c r="AC4" s="9"/>
      <c r="AD4" s="9"/>
      <c r="AE4" s="9"/>
    </row>
    <row r="5" spans="1:31" s="1" customFormat="1" ht="27" customHeight="1" x14ac:dyDescent="0.25">
      <c r="A5" s="12"/>
      <c r="B5" s="12"/>
      <c r="C5" s="13" t="s">
        <v>145</v>
      </c>
      <c r="D5" s="13" t="str">
        <f>MID(C5,O5+1,H5-O5-1)</f>
        <v xml:space="preserve">  Y Lệnh Sau Ngày Ra Viện  </v>
      </c>
      <c r="E5" s="15">
        <f>VALUE(J5)</f>
        <v>2</v>
      </c>
      <c r="F5" s="15">
        <f>VALUE(N5)</f>
        <v>278377.40000000002</v>
      </c>
      <c r="G5" s="11">
        <v>7507</v>
      </c>
      <c r="H5" s="7">
        <f>FIND("(",C5)</f>
        <v>36</v>
      </c>
      <c r="I5" s="7">
        <f>FIND(" ",C5,H5)</f>
        <v>39</v>
      </c>
      <c r="J5" s="7" t="str">
        <f>MID(C5,H5+1,I5-H5-2)</f>
        <v>2</v>
      </c>
      <c r="K5" s="7">
        <f>FIND(" ",C5,I5+1)</f>
        <v>52</v>
      </c>
      <c r="L5" s="7">
        <f>FIND(" ",C5,K5+1)</f>
        <v>65</v>
      </c>
      <c r="M5" s="7">
        <f>FIND(")",C5)</f>
        <v>75</v>
      </c>
      <c r="N5" s="7" t="str">
        <f>MID(C5,L5+1,M5-L5-1)</f>
        <v>278,377.4</v>
      </c>
      <c r="O5" s="7">
        <f>FIND(":",C5)</f>
        <v>8</v>
      </c>
      <c r="Q5" s="8"/>
      <c r="R5" s="8"/>
      <c r="S5" s="9"/>
      <c r="T5" s="9"/>
      <c r="U5" s="9"/>
      <c r="V5" s="9"/>
      <c r="W5" s="7"/>
      <c r="X5" s="7"/>
      <c r="Y5" s="7"/>
      <c r="Z5" s="7"/>
      <c r="AA5" s="7"/>
      <c r="AB5" s="7"/>
      <c r="AC5" s="9"/>
      <c r="AD5" s="9"/>
      <c r="AE5" s="9"/>
    </row>
    <row r="6" spans="1:31" s="1" customFormat="1" ht="27" customHeight="1" x14ac:dyDescent="0.25">
      <c r="A6" s="12"/>
      <c r="B6" s="12"/>
      <c r="C6" s="13" t="s">
        <v>146</v>
      </c>
      <c r="D6" s="13" t="str">
        <f>MID(C6,O6+1,H6-O6-1)</f>
        <v xml:space="preserve"> Áp Sai Giá Ngày Giường  </v>
      </c>
      <c r="E6" s="15">
        <f>VALUE(J6)</f>
        <v>4</v>
      </c>
      <c r="F6" s="15">
        <f>VALUE(N6)</f>
        <v>236839</v>
      </c>
      <c r="G6" s="11">
        <v>7510</v>
      </c>
      <c r="H6" s="7">
        <f>FIND("(",C6)</f>
        <v>34</v>
      </c>
      <c r="I6" s="7">
        <f>FIND(" ",C6,H6)</f>
        <v>37</v>
      </c>
      <c r="J6" s="7" t="str">
        <f>MID(C6,H6+1,I6-H6-2)</f>
        <v>4</v>
      </c>
      <c r="K6" s="7">
        <f>FIND(" ",C6,I6+1)</f>
        <v>46</v>
      </c>
      <c r="L6" s="7">
        <f>FIND(" ",C6,K6+1)</f>
        <v>57</v>
      </c>
      <c r="M6" s="7">
        <f>FIND(")",C6)</f>
        <v>65</v>
      </c>
      <c r="N6" s="7" t="str">
        <f>MID(C6,L6+1,M6-L6-1)</f>
        <v>236,839</v>
      </c>
      <c r="O6" s="7">
        <f>FIND(":",C6)</f>
        <v>8</v>
      </c>
      <c r="Q6" s="8"/>
      <c r="R6" s="8"/>
      <c r="S6" s="9"/>
      <c r="T6" s="9"/>
      <c r="U6" s="9"/>
      <c r="V6" s="9"/>
      <c r="W6" s="7"/>
      <c r="X6" s="7"/>
      <c r="Y6" s="7"/>
      <c r="Z6" s="7"/>
      <c r="AA6" s="7"/>
      <c r="AB6" s="7"/>
      <c r="AC6" s="9"/>
      <c r="AD6" s="9"/>
      <c r="AE6" s="9"/>
    </row>
    <row r="7" spans="1:31" s="1" customFormat="1" ht="27" customHeight="1" x14ac:dyDescent="0.25">
      <c r="A7" s="12"/>
      <c r="B7" s="12"/>
      <c r="C7" s="13" t="s">
        <v>147</v>
      </c>
      <c r="D7" s="13" t="str">
        <f>MID(C7,O7+1,H7-O7-1)</f>
        <v xml:space="preserve"> Bệnh Áp Ngày Giường Hồi Sức Cấp Cứu Không Hợp Lý  </v>
      </c>
      <c r="E7" s="15">
        <f>VALUE(J7)</f>
        <v>1</v>
      </c>
      <c r="F7" s="15">
        <f>VALUE(N7)</f>
        <v>106320</v>
      </c>
      <c r="G7" s="11">
        <v>7515</v>
      </c>
      <c r="H7" s="7">
        <f>FIND("(",C7)</f>
        <v>60</v>
      </c>
      <c r="I7" s="7">
        <f>FIND(" ",C7,H7)</f>
        <v>63</v>
      </c>
      <c r="J7" s="7" t="str">
        <f>MID(C7,H7+1,I7-H7-2)</f>
        <v>1</v>
      </c>
      <c r="K7" s="7">
        <f>FIND(" ",C7,I7+1)</f>
        <v>74</v>
      </c>
      <c r="L7" s="7">
        <f>FIND(" ",C7,K7+1)</f>
        <v>83</v>
      </c>
      <c r="M7" s="7">
        <f>FIND(")",C7)</f>
        <v>91</v>
      </c>
      <c r="N7" s="7" t="str">
        <f>MID(C7,L7+1,M7-L7-1)</f>
        <v>106,320</v>
      </c>
      <c r="O7" s="7">
        <f>FIND(":",C7)</f>
        <v>8</v>
      </c>
      <c r="Q7" s="8"/>
      <c r="R7" s="8"/>
      <c r="S7" s="9"/>
      <c r="T7" s="9"/>
      <c r="U7" s="9"/>
      <c r="V7" s="9"/>
      <c r="W7" s="7"/>
      <c r="X7" s="7"/>
      <c r="Y7" s="7"/>
      <c r="Z7" s="7"/>
      <c r="AA7" s="7"/>
      <c r="AB7" s="7"/>
      <c r="AC7" s="9"/>
      <c r="AD7" s="9"/>
      <c r="AE7" s="9"/>
    </row>
    <row r="8" spans="1:31" s="1" customFormat="1" ht="27" customHeight="1" x14ac:dyDescent="0.25">
      <c r="A8" s="12"/>
      <c r="B8" s="12"/>
      <c r="C8" s="13" t="s">
        <v>148</v>
      </c>
      <c r="D8" s="13" t="str">
        <f>MID(C8,O8+1,H8-O8-1)</f>
        <v xml:space="preserve"> Bệnh Nhân Khám 2 Ngày Liên Tiếp  </v>
      </c>
      <c r="E8" s="15">
        <f>VALUE(J8)</f>
        <v>2</v>
      </c>
      <c r="F8" s="15">
        <f>VALUE(N8)</f>
        <v>61000</v>
      </c>
      <c r="G8" s="11">
        <v>7517</v>
      </c>
      <c r="H8" s="7">
        <f>FIND("(",C8)</f>
        <v>43</v>
      </c>
      <c r="I8" s="7">
        <f>FIND(" ",C8,H8)</f>
        <v>46</v>
      </c>
      <c r="J8" s="7" t="str">
        <f>MID(C8,H8+1,I8-H8-2)</f>
        <v>2</v>
      </c>
      <c r="K8" s="7">
        <f>FIND(" ",C8,I8+1)</f>
        <v>48</v>
      </c>
      <c r="L8" s="7">
        <f>FIND(" ",C8,K8+1)</f>
        <v>50</v>
      </c>
      <c r="M8" s="7">
        <f>FIND(")",C8)</f>
        <v>57</v>
      </c>
      <c r="N8" s="7" t="str">
        <f>MID(C8,L8+1,M8-L8-1)</f>
        <v>61,000</v>
      </c>
      <c r="O8" s="7">
        <f>FIND(":",C8)</f>
        <v>8</v>
      </c>
      <c r="Q8" s="8"/>
      <c r="R8" s="8"/>
      <c r="S8" s="9"/>
      <c r="T8" s="9"/>
      <c r="U8" s="9"/>
      <c r="V8" s="9"/>
      <c r="W8" s="7"/>
      <c r="X8" s="7"/>
      <c r="Y8" s="7"/>
      <c r="Z8" s="7"/>
      <c r="AA8" s="7"/>
      <c r="AB8" s="7"/>
      <c r="AC8" s="9"/>
      <c r="AD8" s="9"/>
      <c r="AE8" s="9"/>
    </row>
    <row r="9" spans="1:31" s="1" customFormat="1" ht="27" customHeight="1" x14ac:dyDescent="0.25">
      <c r="A9" s="12"/>
      <c r="B9" s="12"/>
      <c r="C9" s="13" t="s">
        <v>149</v>
      </c>
      <c r="D9" s="13" t="str">
        <f>MID(C9,O9+1,H9-O9-1)</f>
        <v xml:space="preserve"> bệnh nhẹ  </v>
      </c>
      <c r="E9" s="15">
        <f>VALUE(J9)</f>
        <v>7</v>
      </c>
      <c r="F9" s="15">
        <f>VALUE(N9)</f>
        <v>1505092.1</v>
      </c>
      <c r="G9" s="11">
        <v>7520</v>
      </c>
      <c r="H9" s="7">
        <f>FIND("(",C9)</f>
        <v>20</v>
      </c>
      <c r="I9" s="7">
        <f>FIND(" ",C9,H9)</f>
        <v>23</v>
      </c>
      <c r="J9" s="7" t="str">
        <f>MID(C9,H9+1,I9-H9-2)</f>
        <v>7</v>
      </c>
      <c r="K9" s="7">
        <f>FIND(" ",C9,I9+1)</f>
        <v>36</v>
      </c>
      <c r="L9" s="7">
        <f>FIND(" ",C9,K9+1)</f>
        <v>49</v>
      </c>
      <c r="M9" s="7">
        <f>FIND(")",C9)</f>
        <v>61</v>
      </c>
      <c r="N9" s="7" t="str">
        <f>MID(C9,L9+1,M9-L9-1)</f>
        <v>1,505,092.1</v>
      </c>
      <c r="O9" s="7">
        <f>FIND(":",C9)</f>
        <v>8</v>
      </c>
      <c r="Q9" s="8"/>
      <c r="R9" s="8"/>
      <c r="S9" s="9"/>
      <c r="T9" s="9"/>
      <c r="U9" s="9"/>
      <c r="V9" s="9"/>
      <c r="W9" s="7"/>
      <c r="X9" s="7"/>
      <c r="Y9" s="7"/>
      <c r="Z9" s="7"/>
      <c r="AA9" s="7"/>
      <c r="AB9" s="7"/>
      <c r="AC9" s="9"/>
      <c r="AD9" s="9"/>
      <c r="AE9" s="9"/>
    </row>
    <row r="10" spans="1:31" s="1" customFormat="1" ht="27" customHeight="1" x14ac:dyDescent="0.25">
      <c r="A10" s="12"/>
      <c r="B10" s="12"/>
      <c r="C10" s="13" t="s">
        <v>150</v>
      </c>
      <c r="D10" s="13" t="str">
        <f>MID(C10,O10+1,H10-O10-1)</f>
        <v xml:space="preserve"> Chỉ Định Thuốc Không Phù Hợp Chẩn Đoán  </v>
      </c>
      <c r="E10" s="15">
        <f>VALUE(J10)</f>
        <v>108</v>
      </c>
      <c r="F10" s="15">
        <f>VALUE(N10)</f>
        <v>1770190.1</v>
      </c>
      <c r="G10" s="11">
        <v>7528</v>
      </c>
      <c r="H10" s="7">
        <f>FIND("(",C10)</f>
        <v>50</v>
      </c>
      <c r="I10" s="7">
        <f>FIND(" ",C10,H10)</f>
        <v>55</v>
      </c>
      <c r="J10" s="7" t="str">
        <f>MID(C10,H10+1,I10-H10-2)</f>
        <v>108</v>
      </c>
      <c r="K10" s="7">
        <f>FIND(" ",C10,I10+1)</f>
        <v>69</v>
      </c>
      <c r="L10" s="7">
        <f>FIND(" ",C10,K10+1)</f>
        <v>83</v>
      </c>
      <c r="M10" s="7">
        <f>FIND(")",C10)</f>
        <v>95</v>
      </c>
      <c r="N10" s="7" t="str">
        <f>MID(C10,L10+1,M10-L10-1)</f>
        <v>1,770,190.1</v>
      </c>
      <c r="O10" s="7">
        <f>FIND(":",C10)</f>
        <v>8</v>
      </c>
      <c r="Q10" s="8"/>
      <c r="R10" s="8"/>
      <c r="S10" s="9"/>
      <c r="T10" s="9"/>
      <c r="U10" s="9"/>
      <c r="V10" s="9"/>
      <c r="W10" s="7"/>
      <c r="X10" s="7"/>
      <c r="Y10" s="7"/>
      <c r="Z10" s="7"/>
      <c r="AA10" s="7"/>
      <c r="AB10" s="7"/>
      <c r="AC10" s="9"/>
      <c r="AD10" s="9"/>
      <c r="AE10" s="9"/>
    </row>
    <row r="11" spans="1:31" s="1" customFormat="1" ht="27" customHeight="1" x14ac:dyDescent="0.25">
      <c r="A11" s="12"/>
      <c r="B11" s="12"/>
      <c r="C11" s="13" t="s">
        <v>151</v>
      </c>
      <c r="D11" s="13" t="str">
        <f>MID(C11,O11+1,H11-O11-1)</f>
        <v xml:space="preserve"> Chỉ Định Thuốc Quá Liều   </v>
      </c>
      <c r="E11" s="15">
        <f>VALUE(J11)</f>
        <v>7</v>
      </c>
      <c r="F11" s="15">
        <f>VALUE(N11)</f>
        <v>15228.2</v>
      </c>
      <c r="G11" s="11">
        <v>7637</v>
      </c>
      <c r="H11" s="7">
        <f>FIND("(",C11)</f>
        <v>36</v>
      </c>
      <c r="I11" s="7">
        <f>FIND(" ",C11,H11)</f>
        <v>39</v>
      </c>
      <c r="J11" s="7" t="str">
        <f>MID(C11,H11+1,I11-H11-2)</f>
        <v>7</v>
      </c>
      <c r="K11" s="7">
        <f>FIND(" ",C11,I11+1)</f>
        <v>52</v>
      </c>
      <c r="L11" s="7">
        <f>FIND(" ",C11,K11+1)</f>
        <v>65</v>
      </c>
      <c r="M11" s="7">
        <f>FIND(")",C11)</f>
        <v>74</v>
      </c>
      <c r="N11" s="7" t="str">
        <f>MID(C11,L11+1,M11-L11-1)</f>
        <v>15,228.2</v>
      </c>
      <c r="O11" s="7">
        <f>FIND(":",C11)</f>
        <v>8</v>
      </c>
      <c r="Q11" s="8"/>
      <c r="R11" s="8"/>
      <c r="S11" s="9"/>
      <c r="T11" s="9"/>
      <c r="U11" s="9"/>
      <c r="V11" s="9"/>
      <c r="W11" s="7"/>
      <c r="X11" s="7"/>
      <c r="Y11" s="7"/>
      <c r="Z11" s="7"/>
      <c r="AA11" s="7"/>
      <c r="AB11" s="7"/>
      <c r="AC11" s="9"/>
      <c r="AD11" s="9"/>
      <c r="AE11" s="9"/>
    </row>
    <row r="12" spans="1:31" s="1" customFormat="1" ht="27" customHeight="1" x14ac:dyDescent="0.25">
      <c r="A12" s="12"/>
      <c r="B12" s="12"/>
      <c r="C12" s="13" t="s">
        <v>152</v>
      </c>
      <c r="D12" s="13" t="str">
        <f>MID(C12,O12+1,H12-O12-1)</f>
        <v xml:space="preserve"> Chi Phí Vận Chuyển Vượt Quá Mức Giá Quy Định  </v>
      </c>
      <c r="E12" s="15">
        <f>VALUE(J12)</f>
        <v>1</v>
      </c>
      <c r="F12" s="15">
        <f>VALUE(N12)</f>
        <v>16306</v>
      </c>
      <c r="G12" s="11">
        <v>7645</v>
      </c>
      <c r="H12" s="7">
        <f>FIND("(",C12)</f>
        <v>56</v>
      </c>
      <c r="I12" s="7">
        <f>FIND(" ",C12,H12)</f>
        <v>59</v>
      </c>
      <c r="J12" s="7" t="str">
        <f>MID(C12,H12+1,I12-H12-2)</f>
        <v>1</v>
      </c>
      <c r="K12" s="7">
        <f>FIND(" ",C12,I12+1)</f>
        <v>68</v>
      </c>
      <c r="L12" s="7">
        <f>FIND(" ",C12,K12+1)</f>
        <v>77</v>
      </c>
      <c r="M12" s="7">
        <f>FIND(")",C12)</f>
        <v>84</v>
      </c>
      <c r="N12" s="7" t="str">
        <f>MID(C12,L12+1,M12-L12-1)</f>
        <v>16,306</v>
      </c>
      <c r="O12" s="7">
        <f>FIND(":",C12)</f>
        <v>8</v>
      </c>
      <c r="Q12" s="8"/>
      <c r="R12" s="8"/>
      <c r="S12" s="9"/>
      <c r="T12" s="9"/>
      <c r="U12" s="9"/>
      <c r="V12" s="9"/>
      <c r="W12" s="7"/>
      <c r="X12" s="7"/>
      <c r="Y12" s="7"/>
      <c r="Z12" s="7"/>
      <c r="AA12" s="7"/>
      <c r="AB12" s="7"/>
      <c r="AC12" s="9"/>
      <c r="AD12" s="9"/>
      <c r="AE12" s="9"/>
    </row>
    <row r="13" spans="1:31" s="1" customFormat="1" ht="27" customHeight="1" x14ac:dyDescent="0.25">
      <c r="A13" s="12"/>
      <c r="B13" s="12"/>
      <c r="C13" s="13" t="s">
        <v>153</v>
      </c>
      <c r="D13" s="13" t="str">
        <f>MID(C13,O13+1,H13-O13-1)</f>
        <v xml:space="preserve"> Cho Thuốc Trùng Thuốc Với Lượt Khám Trước Khi Chưa Hết Thuốc  </v>
      </c>
      <c r="E13" s="15">
        <f>VALUE(J13)</f>
        <v>1</v>
      </c>
      <c r="F13" s="15">
        <f>VALUE(N13)</f>
        <v>42102.5</v>
      </c>
      <c r="G13" s="11">
        <v>7647</v>
      </c>
      <c r="H13" s="7">
        <f>FIND("(",C13)</f>
        <v>72</v>
      </c>
      <c r="I13" s="7">
        <f>FIND(" ",C13,H13)</f>
        <v>75</v>
      </c>
      <c r="J13" s="7" t="str">
        <f>MID(C13,H13+1,I13-H13-2)</f>
        <v>1</v>
      </c>
      <c r="K13" s="7">
        <f>FIND(" ",C13,I13+1)</f>
        <v>86</v>
      </c>
      <c r="L13" s="7">
        <f>FIND(" ",C13,K13+1)</f>
        <v>97</v>
      </c>
      <c r="M13" s="7">
        <f>FIND(")",C13)</f>
        <v>106</v>
      </c>
      <c r="N13" s="7" t="str">
        <f>MID(C13,L13+1,M13-L13-1)</f>
        <v>42,102.5</v>
      </c>
      <c r="O13" s="7">
        <f>FIND(":",C13)</f>
        <v>8</v>
      </c>
      <c r="Q13" s="8"/>
      <c r="R13" s="8"/>
      <c r="S13" s="9"/>
      <c r="T13" s="9"/>
      <c r="U13" s="9"/>
      <c r="V13" s="9"/>
      <c r="W13" s="7"/>
      <c r="X13" s="7"/>
      <c r="Y13" s="7"/>
      <c r="Z13" s="7"/>
      <c r="AA13" s="7"/>
      <c r="AB13" s="7"/>
      <c r="AC13" s="9"/>
      <c r="AD13" s="9"/>
      <c r="AE13" s="9"/>
    </row>
    <row r="14" spans="1:31" s="1" customFormat="1" ht="27" customHeight="1" x14ac:dyDescent="0.25">
      <c r="A14" s="12"/>
      <c r="B14" s="12"/>
      <c r="C14" s="13" t="s">
        <v>154</v>
      </c>
      <c r="D14" s="13" t="str">
        <f>MID(C14,O14+1,H14-O14-1)</f>
        <v xml:space="preserve"> Chuyển Tuyến Sai Quy Định  </v>
      </c>
      <c r="E14" s="15">
        <f>VALUE(J14)</f>
        <v>3</v>
      </c>
      <c r="F14" s="15">
        <f>VALUE(N14)</f>
        <v>91500</v>
      </c>
      <c r="G14" s="11">
        <v>7649</v>
      </c>
      <c r="H14" s="7">
        <f>FIND("(",C14)</f>
        <v>37</v>
      </c>
      <c r="I14" s="7">
        <f>FIND(" ",C14,H14)</f>
        <v>40</v>
      </c>
      <c r="J14" s="7" t="str">
        <f>MID(C14,H14+1,I14-H14-2)</f>
        <v>3</v>
      </c>
      <c r="K14" s="7">
        <f>FIND(" ",C14,I14+1)</f>
        <v>42</v>
      </c>
      <c r="L14" s="7">
        <f>FIND(" ",C14,K14+1)</f>
        <v>44</v>
      </c>
      <c r="M14" s="7">
        <f>FIND(")",C14)</f>
        <v>51</v>
      </c>
      <c r="N14" s="7" t="str">
        <f>MID(C14,L14+1,M14-L14-1)</f>
        <v>91,500</v>
      </c>
      <c r="O14" s="7">
        <f>FIND(":",C14)</f>
        <v>8</v>
      </c>
      <c r="Q14" s="8"/>
      <c r="R14" s="8"/>
      <c r="S14" s="9"/>
      <c r="T14" s="9"/>
      <c r="U14" s="9"/>
      <c r="V14" s="9"/>
      <c r="W14" s="7"/>
      <c r="X14" s="7"/>
      <c r="Y14" s="7"/>
      <c r="Z14" s="7"/>
      <c r="AA14" s="7"/>
      <c r="AB14" s="7"/>
      <c r="AC14" s="9"/>
      <c r="AD14" s="9"/>
      <c r="AE14" s="9"/>
    </row>
    <row r="15" spans="1:31" s="1" customFormat="1" ht="27" customHeight="1" x14ac:dyDescent="0.25">
      <c r="A15" s="12"/>
      <c r="B15" s="12"/>
      <c r="C15" s="13" t="s">
        <v>155</v>
      </c>
      <c r="D15" s="13" t="str">
        <f>MID(C15,O15+1,H15-O15-1)</f>
        <v xml:space="preserve"> dài ngày  </v>
      </c>
      <c r="E15" s="15">
        <f>VALUE(J15)</f>
        <v>47</v>
      </c>
      <c r="F15" s="15">
        <f>VALUE(N15)</f>
        <v>8726902.4000000004</v>
      </c>
      <c r="G15" s="11">
        <v>7653</v>
      </c>
      <c r="H15" s="7">
        <f>FIND("(",C15)</f>
        <v>20</v>
      </c>
      <c r="I15" s="7">
        <f>FIND(" ",C15,H15)</f>
        <v>24</v>
      </c>
      <c r="J15" s="7" t="str">
        <f>MID(C15,H15+1,I15-H15-2)</f>
        <v>47</v>
      </c>
      <c r="K15" s="7">
        <f>FIND(" ",C15,I15+1)</f>
        <v>36</v>
      </c>
      <c r="L15" s="7">
        <f>FIND(" ",C15,K15+1)</f>
        <v>50</v>
      </c>
      <c r="M15" s="7">
        <f>FIND(")",C15)</f>
        <v>62</v>
      </c>
      <c r="N15" s="7" t="str">
        <f>MID(C15,L15+1,M15-L15-1)</f>
        <v>8,726,902.4</v>
      </c>
      <c r="O15" s="7">
        <f>FIND(":",C15)</f>
        <v>8</v>
      </c>
      <c r="Q15" s="8"/>
      <c r="R15" s="8"/>
      <c r="S15" s="9"/>
      <c r="T15" s="9"/>
      <c r="U15" s="9"/>
      <c r="V15" s="9"/>
      <c r="W15" s="7"/>
      <c r="X15" s="7"/>
      <c r="Y15" s="7"/>
      <c r="Z15" s="7"/>
      <c r="AA15" s="7"/>
      <c r="AB15" s="7"/>
      <c r="AC15" s="9"/>
      <c r="AD15" s="9"/>
      <c r="AE15" s="9"/>
    </row>
    <row r="16" spans="1:31" s="1" customFormat="1" ht="27" customHeight="1" x14ac:dyDescent="0.25">
      <c r="A16" s="12"/>
      <c r="B16" s="12"/>
      <c r="C16" s="13" t="s">
        <v>156</v>
      </c>
      <c r="D16" s="13" t="str">
        <f>MID(C16,O16+1,H16-O16-1)</f>
        <v xml:space="preserve"> dài ngày, Giá Cao Hơn Giá Hóa Đơn  </v>
      </c>
      <c r="E16" s="15">
        <f>VALUE(J16)</f>
        <v>4</v>
      </c>
      <c r="F16" s="15">
        <f>VALUE(N16)</f>
        <v>1019487.5</v>
      </c>
      <c r="G16" s="11">
        <v>7701</v>
      </c>
      <c r="H16" s="7">
        <f>FIND("(",C16)</f>
        <v>45</v>
      </c>
      <c r="I16" s="7">
        <f>FIND(" ",C16,H16)</f>
        <v>48</v>
      </c>
      <c r="J16" s="7" t="str">
        <f>MID(C16,H16+1,I16-H16-2)</f>
        <v>4</v>
      </c>
      <c r="K16" s="7">
        <f>FIND(" ",C16,I16+1)</f>
        <v>62</v>
      </c>
      <c r="L16" s="7">
        <f>FIND(" ",C16,K16+1)</f>
        <v>75</v>
      </c>
      <c r="M16" s="7">
        <f>FIND(")",C16)</f>
        <v>87</v>
      </c>
      <c r="N16" s="7" t="str">
        <f>MID(C16,L16+1,M16-L16-1)</f>
        <v>1,019,487.5</v>
      </c>
      <c r="O16" s="7">
        <f>FIND(":",C16)</f>
        <v>8</v>
      </c>
      <c r="Q16" s="8"/>
      <c r="R16" s="8"/>
      <c r="S16" s="9"/>
      <c r="T16" s="9"/>
      <c r="U16" s="9"/>
      <c r="V16" s="9"/>
      <c r="W16" s="7"/>
      <c r="X16" s="7"/>
      <c r="Y16" s="7"/>
      <c r="Z16" s="7"/>
      <c r="AA16" s="7"/>
      <c r="AB16" s="7"/>
      <c r="AC16" s="9"/>
      <c r="AD16" s="9"/>
      <c r="AE16" s="9"/>
    </row>
    <row r="17" spans="1:31" s="1" customFormat="1" ht="27" customHeight="1" x14ac:dyDescent="0.25">
      <c r="A17" s="12"/>
      <c r="B17" s="12"/>
      <c r="C17" s="13" t="s">
        <v>157</v>
      </c>
      <c r="D17" s="13" t="str">
        <f>MID(C17,O17+1,H17-O17-1)</f>
        <v xml:space="preserve"> Đề Nghị Tiền Khám Trên 1 Chuyên Khoa Sai Quy Định  </v>
      </c>
      <c r="E17" s="15">
        <f>VALUE(J17)</f>
        <v>1</v>
      </c>
      <c r="F17" s="15">
        <f>VALUE(N17)</f>
        <v>21350</v>
      </c>
      <c r="G17" s="11">
        <v>7706</v>
      </c>
      <c r="H17" s="7">
        <f>FIND("(",C17)</f>
        <v>61</v>
      </c>
      <c r="I17" s="7">
        <f>FIND(" ",C17,H17)</f>
        <v>64</v>
      </c>
      <c r="J17" s="7" t="str">
        <f>MID(C17,H17+1,I17-H17-2)</f>
        <v>1</v>
      </c>
      <c r="K17" s="7">
        <f>FIND(" ",C17,I17+1)</f>
        <v>75</v>
      </c>
      <c r="L17" s="7">
        <f>FIND(" ",C17,K17+1)</f>
        <v>86</v>
      </c>
      <c r="M17" s="7">
        <f>FIND(")",C17)</f>
        <v>93</v>
      </c>
      <c r="N17" s="7" t="str">
        <f>MID(C17,L17+1,M17-L17-1)</f>
        <v>21,350</v>
      </c>
      <c r="O17" s="7">
        <f>FIND(":",C17)</f>
        <v>8</v>
      </c>
      <c r="Q17" s="8"/>
      <c r="R17" s="8"/>
      <c r="S17" s="9"/>
      <c r="T17" s="9"/>
      <c r="U17" s="9"/>
      <c r="V17" s="9"/>
      <c r="W17" s="7"/>
      <c r="X17" s="7"/>
      <c r="Y17" s="7"/>
      <c r="Z17" s="7"/>
      <c r="AA17" s="7"/>
      <c r="AB17" s="7"/>
      <c r="AC17" s="9"/>
      <c r="AD17" s="9"/>
      <c r="AE17" s="9"/>
    </row>
    <row r="18" spans="1:31" s="1" customFormat="1" ht="27" customHeight="1" x14ac:dyDescent="0.25">
      <c r="A18" s="12"/>
      <c r="B18" s="12"/>
      <c r="C18" s="13" t="s">
        <v>158</v>
      </c>
      <c r="D18" s="13" t="str">
        <f>MID(C18,O18+1,H18-O18-1)</f>
        <v xml:space="preserve"> Điện châm nhiều lần 1 ngày  </v>
      </c>
      <c r="E18" s="15">
        <f>VALUE(J18)</f>
        <v>11</v>
      </c>
      <c r="F18" s="15">
        <f>VALUE(N18)</f>
        <v>3095759</v>
      </c>
      <c r="G18" s="11">
        <v>7708</v>
      </c>
      <c r="H18" s="7">
        <f>FIND("(",C18)</f>
        <v>38</v>
      </c>
      <c r="I18" s="7">
        <f>FIND(" ",C18,H18)</f>
        <v>42</v>
      </c>
      <c r="J18" s="7" t="str">
        <f>MID(C18,H18+1,I18-H18-2)</f>
        <v>11</v>
      </c>
      <c r="K18" s="7">
        <f>FIND(" ",C18,I18+1)</f>
        <v>56</v>
      </c>
      <c r="L18" s="7">
        <f>FIND(" ",C18,K18+1)</f>
        <v>70</v>
      </c>
      <c r="M18" s="7">
        <f>FIND(")",C18)</f>
        <v>80</v>
      </c>
      <c r="N18" s="7" t="str">
        <f>MID(C18,L18+1,M18-L18-1)</f>
        <v>3,095,759</v>
      </c>
      <c r="O18" s="7">
        <f>FIND(":",C18)</f>
        <v>8</v>
      </c>
      <c r="Q18" s="8"/>
      <c r="R18" s="8"/>
      <c r="S18" s="9"/>
      <c r="T18" s="9"/>
      <c r="U18" s="9"/>
      <c r="V18" s="9"/>
      <c r="W18" s="7"/>
      <c r="X18" s="7"/>
      <c r="Y18" s="7"/>
      <c r="Z18" s="7"/>
      <c r="AA18" s="7"/>
      <c r="AB18" s="7"/>
      <c r="AC18" s="9"/>
      <c r="AD18" s="9"/>
      <c r="AE18" s="9"/>
    </row>
    <row r="19" spans="1:31" s="1" customFormat="1" ht="27" customHeight="1" x14ac:dyDescent="0.25">
      <c r="A19" s="12"/>
      <c r="B19" s="12"/>
      <c r="C19" s="13" t="s">
        <v>309</v>
      </c>
      <c r="D19" s="13" t="str">
        <f>MID(C19,O19+1,H19-O19-1)</f>
        <v xml:space="preserve"> Điều Dưỡng Khám Bệnh -Đậu Thị Huyền  </v>
      </c>
      <c r="E19" s="15">
        <f>VALUE(J19)</f>
        <v>2</v>
      </c>
      <c r="F19" s="15">
        <f>VALUE(N19)</f>
        <v>479113</v>
      </c>
      <c r="G19" s="11">
        <v>7720</v>
      </c>
      <c r="H19" s="7">
        <f>FIND("(",C19)</f>
        <v>47</v>
      </c>
      <c r="I19" s="7">
        <f>FIND(" ",C19,H19)</f>
        <v>50</v>
      </c>
      <c r="J19" s="7" t="str">
        <f>MID(C19,H19+1,I19-H19-2)</f>
        <v>2</v>
      </c>
      <c r="K19" s="7">
        <f>FIND(" ",C19,I19+1)</f>
        <v>63</v>
      </c>
      <c r="L19" s="7">
        <f>FIND(" ",C19,K19+1)</f>
        <v>76</v>
      </c>
      <c r="M19" s="7">
        <f>FIND(")",C19)</f>
        <v>84</v>
      </c>
      <c r="N19" s="7" t="str">
        <f>MID(C19,L19+1,M19-L19-1)</f>
        <v>479,113</v>
      </c>
      <c r="O19" s="7">
        <f>FIND(":",C19)</f>
        <v>8</v>
      </c>
      <c r="Q19" s="8"/>
      <c r="R19" s="8"/>
      <c r="S19" s="9"/>
      <c r="T19" s="9"/>
      <c r="U19" s="9"/>
      <c r="V19" s="9"/>
      <c r="W19" s="7"/>
      <c r="X19" s="7"/>
      <c r="Y19" s="7"/>
      <c r="Z19" s="7"/>
      <c r="AA19" s="7"/>
      <c r="AB19" s="7"/>
      <c r="AC19" s="9"/>
      <c r="AD19" s="9"/>
      <c r="AE19" s="9"/>
    </row>
    <row r="20" spans="1:31" s="1" customFormat="1" ht="27" customHeight="1" x14ac:dyDescent="0.25">
      <c r="A20" s="12"/>
      <c r="B20" s="12"/>
      <c r="C20" s="13" t="s">
        <v>159</v>
      </c>
      <c r="D20" s="13" t="str">
        <f>MID(C20,O20+1,H20-O20-1)</f>
        <v xml:space="preserve"> Dvkt Sai Tên  </v>
      </c>
      <c r="E20" s="15">
        <f>VALUE(J20)</f>
        <v>1</v>
      </c>
      <c r="F20" s="15">
        <f>VALUE(N20)</f>
        <v>69296.399999999994</v>
      </c>
      <c r="G20" s="11">
        <v>7723</v>
      </c>
      <c r="H20" s="7">
        <f>FIND("(",C20)</f>
        <v>24</v>
      </c>
      <c r="I20" s="7">
        <f>FIND(" ",C20,H20)</f>
        <v>27</v>
      </c>
      <c r="J20" s="7" t="str">
        <f>MID(C20,H20+1,I20-H20-2)</f>
        <v>1</v>
      </c>
      <c r="K20" s="7">
        <f>FIND(" ",C20,I20+1)</f>
        <v>37</v>
      </c>
      <c r="L20" s="7">
        <f>FIND(" ",C20,K20+1)</f>
        <v>47</v>
      </c>
      <c r="M20" s="7">
        <f>FIND(")",C20)</f>
        <v>56</v>
      </c>
      <c r="N20" s="7" t="str">
        <f>MID(C20,L20+1,M20-L20-1)</f>
        <v>69,296.4</v>
      </c>
      <c r="O20" s="7">
        <f>FIND(":",C20)</f>
        <v>8</v>
      </c>
      <c r="Q20" s="8"/>
      <c r="R20" s="8"/>
      <c r="S20" s="9"/>
      <c r="T20" s="9"/>
      <c r="U20" s="9"/>
      <c r="V20" s="9"/>
      <c r="W20" s="7"/>
      <c r="X20" s="7"/>
      <c r="Y20" s="7"/>
      <c r="Z20" s="7"/>
      <c r="AA20" s="7"/>
      <c r="AB20" s="7"/>
      <c r="AC20" s="9"/>
      <c r="AD20" s="9"/>
      <c r="AE20" s="9"/>
    </row>
    <row r="21" spans="1:31" s="1" customFormat="1" ht="27" customHeight="1" x14ac:dyDescent="0.25">
      <c r="A21" s="12"/>
      <c r="B21" s="12"/>
      <c r="C21" s="13" t="s">
        <v>160</v>
      </c>
      <c r="D21" s="13" t="str">
        <f>MID(C21,O21+1,H21-O21-1)</f>
        <v xml:space="preserve"> Dvkt Sai Tên, Chụp Xquang sọ thẳng nghiêng  </v>
      </c>
      <c r="E21" s="15">
        <f>VALUE(J21)</f>
        <v>3</v>
      </c>
      <c r="F21" s="15">
        <f>VALUE(N21)</f>
        <v>283468.2</v>
      </c>
      <c r="G21" s="11">
        <v>7725</v>
      </c>
      <c r="H21" s="7">
        <f>FIND("(",C21)</f>
        <v>54</v>
      </c>
      <c r="I21" s="7">
        <f>FIND(" ",C21,H21)</f>
        <v>57</v>
      </c>
      <c r="J21" s="7" t="str">
        <f>MID(C21,H21+1,I21-H21-2)</f>
        <v>3</v>
      </c>
      <c r="K21" s="7">
        <f>FIND(" ",C21,I21+1)</f>
        <v>70</v>
      </c>
      <c r="L21" s="7">
        <f>FIND(" ",C21,K21+1)</f>
        <v>83</v>
      </c>
      <c r="M21" s="7">
        <f>FIND(")",C21)</f>
        <v>93</v>
      </c>
      <c r="N21" s="7" t="str">
        <f>MID(C21,L21+1,M21-L21-1)</f>
        <v>283,468.2</v>
      </c>
      <c r="O21" s="7">
        <f>FIND(":",C21)</f>
        <v>8</v>
      </c>
      <c r="Q21" s="8"/>
      <c r="R21" s="8"/>
      <c r="S21" s="9"/>
      <c r="T21" s="9"/>
      <c r="U21" s="9"/>
      <c r="V21" s="9"/>
      <c r="W21" s="7"/>
      <c r="X21" s="7"/>
      <c r="Y21" s="7"/>
      <c r="Z21" s="7"/>
      <c r="AA21" s="7"/>
      <c r="AB21" s="7"/>
      <c r="AC21" s="9"/>
      <c r="AD21" s="9"/>
      <c r="AE21" s="9"/>
    </row>
    <row r="22" spans="1:31" s="1" customFormat="1" ht="27" customHeight="1" x14ac:dyDescent="0.25">
      <c r="A22" s="12"/>
      <c r="B22" s="12"/>
      <c r="C22" s="13" t="s">
        <v>161</v>
      </c>
      <c r="D22" s="13" t="str">
        <f>MID(C22,O22+1,H22-O22-1)</f>
        <v xml:space="preserve"> Giá Cao Hơn Giá Hóa Đơn  </v>
      </c>
      <c r="E22" s="15">
        <f>VALUE(J22)</f>
        <v>6</v>
      </c>
      <c r="F22" s="15">
        <f>VALUE(N22)</f>
        <v>204667.1</v>
      </c>
      <c r="G22" s="11">
        <v>7729</v>
      </c>
      <c r="H22" s="7">
        <f>FIND("(",C22)</f>
        <v>35</v>
      </c>
      <c r="I22" s="7">
        <f>FIND(" ",C22,H22)</f>
        <v>38</v>
      </c>
      <c r="J22" s="7" t="str">
        <f>MID(C22,H22+1,I22-H22-2)</f>
        <v>6</v>
      </c>
      <c r="K22" s="7">
        <f>FIND(" ",C22,I22+1)</f>
        <v>51</v>
      </c>
      <c r="L22" s="7">
        <f>FIND(" ",C22,K22+1)</f>
        <v>64</v>
      </c>
      <c r="M22" s="7">
        <f>FIND(")",C22)</f>
        <v>74</v>
      </c>
      <c r="N22" s="7" t="str">
        <f>MID(C22,L22+1,M22-L22-1)</f>
        <v>204,667.1</v>
      </c>
      <c r="O22" s="7">
        <f>FIND(":",C22)</f>
        <v>8</v>
      </c>
      <c r="Q22" s="10"/>
      <c r="R22" s="8"/>
      <c r="S22" s="9"/>
      <c r="T22" s="9"/>
      <c r="U22" s="9"/>
      <c r="V22" s="9"/>
      <c r="W22" s="7"/>
      <c r="X22" s="7"/>
      <c r="Y22" s="7"/>
      <c r="Z22" s="7"/>
      <c r="AA22" s="7"/>
      <c r="AB22" s="7"/>
      <c r="AC22" s="9"/>
      <c r="AD22" s="9"/>
      <c r="AE22" s="9"/>
    </row>
    <row r="23" spans="1:31" s="1" customFormat="1" ht="27" customHeight="1" x14ac:dyDescent="0.25">
      <c r="A23" s="12"/>
      <c r="B23" s="12"/>
      <c r="C23" s="13" t="s">
        <v>162</v>
      </c>
      <c r="D23" s="13" t="str">
        <f>MID(C23,O23+1,H23-O23-1)</f>
        <v xml:space="preserve"> Giá Cao Hơn Giá Hóa Đơn;Khí Dung Không Có Thuốc  </v>
      </c>
      <c r="E23" s="15">
        <f>VALUE(J23)</f>
        <v>1</v>
      </c>
      <c r="F23" s="15">
        <f>VALUE(N23)</f>
        <v>132015.20000000001</v>
      </c>
      <c r="G23" s="11">
        <v>7736</v>
      </c>
      <c r="H23" s="7">
        <f>FIND("(",C23)</f>
        <v>59</v>
      </c>
      <c r="I23" s="7">
        <f>FIND(" ",C23,H23)</f>
        <v>62</v>
      </c>
      <c r="J23" s="7" t="str">
        <f>MID(C23,H23+1,I23-H23-2)</f>
        <v>1</v>
      </c>
      <c r="K23" s="7">
        <f>FIND(" ",C23,I23+1)</f>
        <v>75</v>
      </c>
      <c r="L23" s="7">
        <f>FIND(" ",C23,K23+1)</f>
        <v>88</v>
      </c>
      <c r="M23" s="7">
        <f>FIND(")",C23)</f>
        <v>98</v>
      </c>
      <c r="N23" s="7" t="str">
        <f>MID(C23,L23+1,M23-L23-1)</f>
        <v>132,015.2</v>
      </c>
      <c r="O23" s="7">
        <f>FIND(":",C23)</f>
        <v>8</v>
      </c>
      <c r="Q23" s="10"/>
      <c r="R23" s="8"/>
      <c r="S23" s="9"/>
      <c r="T23" s="9"/>
      <c r="U23" s="9"/>
      <c r="V23" s="9"/>
      <c r="W23" s="7"/>
      <c r="X23" s="7"/>
      <c r="Y23" s="7"/>
      <c r="Z23" s="7"/>
      <c r="AA23" s="7"/>
      <c r="AB23" s="7"/>
      <c r="AC23" s="9"/>
      <c r="AD23" s="9"/>
      <c r="AE23" s="9"/>
    </row>
    <row r="24" spans="1:31" s="1" customFormat="1" ht="27" customHeight="1" x14ac:dyDescent="0.25">
      <c r="A24" s="12"/>
      <c r="B24" s="12"/>
      <c r="C24" s="13" t="s">
        <v>163</v>
      </c>
      <c r="D24" s="13" t="str">
        <f>MID(C24,O24+1,H24-O24-1)</f>
        <v xml:space="preserve"> Giá Cao Hơn Giá Hóa Đơn;Số Lần Khí Dung Nhiều Hơn Thuốc Đề Nghị  </v>
      </c>
      <c r="E24" s="15">
        <f>VALUE(J24)</f>
        <v>1</v>
      </c>
      <c r="F24" s="15">
        <f>VALUE(N24)</f>
        <v>160912.20000000001</v>
      </c>
      <c r="G24" s="11">
        <v>7738</v>
      </c>
      <c r="H24" s="7">
        <f>FIND("(",C24)</f>
        <v>75</v>
      </c>
      <c r="I24" s="7">
        <f>FIND(" ",C24,H24)</f>
        <v>78</v>
      </c>
      <c r="J24" s="7" t="str">
        <f>MID(C24,H24+1,I24-H24-2)</f>
        <v>1</v>
      </c>
      <c r="K24" s="7">
        <f>FIND(" ",C24,I24+1)</f>
        <v>91</v>
      </c>
      <c r="L24" s="7">
        <f>FIND(" ",C24,K24+1)</f>
        <v>104</v>
      </c>
      <c r="M24" s="7">
        <f>FIND(")",C24)</f>
        <v>114</v>
      </c>
      <c r="N24" s="7" t="str">
        <f>MID(C24,L24+1,M24-L24-1)</f>
        <v>160,912.2</v>
      </c>
      <c r="O24" s="7">
        <f>FIND(":",C24)</f>
        <v>8</v>
      </c>
      <c r="Q24" s="10"/>
      <c r="R24" s="8"/>
      <c r="S24" s="9"/>
      <c r="T24" s="9"/>
      <c r="U24" s="9"/>
      <c r="V24" s="9"/>
      <c r="W24" s="7"/>
      <c r="X24" s="7"/>
      <c r="Y24" s="7"/>
      <c r="Z24" s="7"/>
      <c r="AA24" s="7"/>
      <c r="AB24" s="7"/>
      <c r="AC24" s="9"/>
      <c r="AD24" s="9"/>
      <c r="AE24" s="9"/>
    </row>
    <row r="25" spans="1:31" s="1" customFormat="1" ht="27" customHeight="1" x14ac:dyDescent="0.25">
      <c r="A25" s="12"/>
      <c r="B25" s="12"/>
      <c r="C25" s="13" t="s">
        <v>164</v>
      </c>
      <c r="D25" s="13" t="str">
        <f>MID(C25,O25+1,H25-O25-1)</f>
        <v xml:space="preserve"> Kê Đơn Quá 10 Ngày Đối Với Chế Phẩm Yhct  </v>
      </c>
      <c r="E25" s="15">
        <f>VALUE(J25)</f>
        <v>2</v>
      </c>
      <c r="F25" s="15">
        <f>VALUE(N25)</f>
        <v>50664.6</v>
      </c>
      <c r="G25" s="11">
        <v>7740</v>
      </c>
      <c r="H25" s="7">
        <f>FIND("(",C25)</f>
        <v>52</v>
      </c>
      <c r="I25" s="7">
        <f>FIND(" ",C25,H25)</f>
        <v>55</v>
      </c>
      <c r="J25" s="7" t="str">
        <f>MID(C25,H25+1,I25-H25-2)</f>
        <v>2</v>
      </c>
      <c r="K25" s="7">
        <f>FIND(" ",C25,I25+1)</f>
        <v>66</v>
      </c>
      <c r="L25" s="7">
        <f>FIND(" ",C25,K25+1)</f>
        <v>77</v>
      </c>
      <c r="M25" s="7">
        <f>FIND(")",C25)</f>
        <v>86</v>
      </c>
      <c r="N25" s="7" t="str">
        <f>MID(C25,L25+1,M25-L25-1)</f>
        <v>50,664.6</v>
      </c>
      <c r="O25" s="7">
        <f>FIND(":",C25)</f>
        <v>8</v>
      </c>
      <c r="Q25" s="8"/>
      <c r="R25" s="8"/>
      <c r="S25" s="9"/>
      <c r="T25" s="9"/>
      <c r="U25" s="9"/>
      <c r="V25" s="9"/>
      <c r="W25" s="7"/>
      <c r="X25" s="7"/>
      <c r="Y25" s="7"/>
      <c r="Z25" s="7"/>
      <c r="AA25" s="7"/>
      <c r="AB25" s="7"/>
      <c r="AC25" s="9"/>
      <c r="AD25" s="9"/>
      <c r="AE25" s="9"/>
    </row>
    <row r="26" spans="1:31" s="1" customFormat="1" ht="27" customHeight="1" x14ac:dyDescent="0.25">
      <c r="A26" s="12"/>
      <c r="B26" s="12"/>
      <c r="C26" s="13" t="s">
        <v>310</v>
      </c>
      <c r="D26" s="13" t="str">
        <f>MID(C26,O26+1,H26-O26-1)</f>
        <v xml:space="preserve"> Kê Tiền Công Khám 2 Ngày Liên Tục -14-16-18 rửa VT  </v>
      </c>
      <c r="E26" s="15">
        <f>VALUE(J26)</f>
        <v>1</v>
      </c>
      <c r="F26" s="15">
        <f>VALUE(N26)</f>
        <v>30502.6</v>
      </c>
      <c r="G26" s="11">
        <v>7743</v>
      </c>
      <c r="H26" s="7">
        <f>FIND("(",C26)</f>
        <v>62</v>
      </c>
      <c r="I26" s="7">
        <f>FIND(" ",C26,H26)</f>
        <v>65</v>
      </c>
      <c r="J26" s="7" t="str">
        <f>MID(C26,H26+1,I26-H26-2)</f>
        <v>1</v>
      </c>
      <c r="K26" s="7">
        <f>FIND(" ",C26,I26+1)</f>
        <v>75</v>
      </c>
      <c r="L26" s="7">
        <f>FIND(" ",C26,K26+1)</f>
        <v>85</v>
      </c>
      <c r="M26" s="7">
        <f>FIND(")",C26)</f>
        <v>94</v>
      </c>
      <c r="N26" s="7" t="str">
        <f>MID(C26,L26+1,M26-L26-1)</f>
        <v>30,502.6</v>
      </c>
      <c r="O26" s="7">
        <f>FIND(":",C26)</f>
        <v>8</v>
      </c>
      <c r="Q26" s="8"/>
      <c r="R26" s="8"/>
      <c r="S26" s="9"/>
      <c r="T26" s="9"/>
      <c r="U26" s="9"/>
      <c r="V26" s="9"/>
      <c r="W26" s="7"/>
      <c r="X26" s="7"/>
      <c r="Y26" s="7"/>
      <c r="Z26" s="7"/>
      <c r="AA26" s="7"/>
      <c r="AB26" s="7"/>
      <c r="AC26" s="9"/>
      <c r="AD26" s="9"/>
      <c r="AE26" s="9"/>
    </row>
    <row r="27" spans="1:31" s="1" customFormat="1" ht="27" customHeight="1" x14ac:dyDescent="0.25">
      <c r="A27" s="12"/>
      <c r="B27" s="12"/>
      <c r="C27" s="13" t="s">
        <v>311</v>
      </c>
      <c r="D27" s="13" t="str">
        <f>MID(C27,O27+1,H27-O27-1)</f>
        <v xml:space="preserve"> Khám Không Đúng Chuyên Khoa -Lê Hữu Tri  </v>
      </c>
      <c r="E27" s="15">
        <f>VALUE(J27)</f>
        <v>1</v>
      </c>
      <c r="F27" s="15">
        <f>VALUE(N27)</f>
        <v>30500.799999999999</v>
      </c>
      <c r="G27" s="11">
        <v>7745</v>
      </c>
      <c r="H27" s="7">
        <f>FIND("(",C27)</f>
        <v>51</v>
      </c>
      <c r="I27" s="7">
        <f>FIND(" ",C27,H27)</f>
        <v>54</v>
      </c>
      <c r="J27" s="7" t="str">
        <f>MID(C27,H27+1,I27-H27-2)</f>
        <v>1</v>
      </c>
      <c r="K27" s="7">
        <f>FIND(" ",C27,I27+1)</f>
        <v>63</v>
      </c>
      <c r="L27" s="7">
        <f>FIND(" ",C27,K27+1)</f>
        <v>72</v>
      </c>
      <c r="M27" s="7">
        <f>FIND(")",C27)</f>
        <v>81</v>
      </c>
      <c r="N27" s="7" t="str">
        <f>MID(C27,L27+1,M27-L27-1)</f>
        <v>30,500.8</v>
      </c>
      <c r="O27" s="7">
        <f>FIND(":",C27)</f>
        <v>8</v>
      </c>
      <c r="Q27" s="8"/>
      <c r="R27" s="8"/>
      <c r="S27" s="9"/>
      <c r="T27" s="9"/>
      <c r="U27" s="9"/>
      <c r="V27" s="9"/>
      <c r="W27" s="7"/>
      <c r="X27" s="7"/>
      <c r="Y27" s="7"/>
      <c r="Z27" s="7"/>
      <c r="AA27" s="7"/>
      <c r="AB27" s="7"/>
      <c r="AC27" s="9"/>
      <c r="AD27" s="9"/>
      <c r="AE27" s="9"/>
    </row>
    <row r="28" spans="1:31" s="1" customFormat="1" ht="27" customHeight="1" x14ac:dyDescent="0.25">
      <c r="A28" s="12"/>
      <c r="B28" s="12"/>
      <c r="C28" s="13" t="s">
        <v>165</v>
      </c>
      <c r="D28" s="13" t="str">
        <f>MID(C28,O28+1,H28-O28-1)</f>
        <v xml:space="preserve"> Khí Dung Không Có Thuốc  </v>
      </c>
      <c r="E28" s="15">
        <f>VALUE(J28)</f>
        <v>1</v>
      </c>
      <c r="F28" s="15">
        <f>VALUE(N28)</f>
        <v>92838.2</v>
      </c>
      <c r="G28" s="11">
        <v>7747</v>
      </c>
      <c r="H28" s="7">
        <f>FIND("(",C28)</f>
        <v>35</v>
      </c>
      <c r="I28" s="7">
        <f>FIND(" ",C28,H28)</f>
        <v>38</v>
      </c>
      <c r="J28" s="7" t="str">
        <f>MID(C28,H28+1,I28-H28-2)</f>
        <v>1</v>
      </c>
      <c r="K28" s="7">
        <f>FIND(" ",C28,I28+1)</f>
        <v>51</v>
      </c>
      <c r="L28" s="7">
        <f>FIND(" ",C28,K28+1)</f>
        <v>62</v>
      </c>
      <c r="M28" s="7">
        <f>FIND(")",C28)</f>
        <v>71</v>
      </c>
      <c r="N28" s="7" t="str">
        <f>MID(C28,L28+1,M28-L28-1)</f>
        <v>92,838.2</v>
      </c>
      <c r="O28" s="7">
        <f>FIND(":",C28)</f>
        <v>8</v>
      </c>
      <c r="Q28" s="8"/>
      <c r="R28" s="8"/>
      <c r="S28" s="9"/>
      <c r="T28" s="9"/>
      <c r="U28" s="9"/>
      <c r="V28" s="9"/>
      <c r="W28" s="7"/>
      <c r="X28" s="7"/>
      <c r="Y28" s="7"/>
      <c r="Z28" s="7"/>
      <c r="AA28" s="7"/>
      <c r="AB28" s="7"/>
      <c r="AC28" s="9"/>
      <c r="AD28" s="9"/>
      <c r="AE28" s="9"/>
    </row>
    <row r="29" spans="1:31" s="1" customFormat="1" ht="27" customHeight="1" x14ac:dyDescent="0.25">
      <c r="A29" s="12"/>
      <c r="B29" s="12"/>
      <c r="C29" s="13" t="s">
        <v>166</v>
      </c>
      <c r="D29" s="13" t="str">
        <f>MID(C29,O29+1,H29-O29-1)</f>
        <v xml:space="preserve"> Không Có Kích Thước Vết Thương  </v>
      </c>
      <c r="E29" s="15">
        <f>VALUE(J29)</f>
        <v>5</v>
      </c>
      <c r="F29" s="15">
        <f>VALUE(N29)</f>
        <v>586301.19999999995</v>
      </c>
      <c r="G29" s="11">
        <v>7749</v>
      </c>
      <c r="H29" s="7">
        <f>FIND("(",C29)</f>
        <v>42</v>
      </c>
      <c r="I29" s="7">
        <f>FIND(" ",C29,H29)</f>
        <v>45</v>
      </c>
      <c r="J29" s="7" t="str">
        <f>MID(C29,H29+1,I29-H29-2)</f>
        <v>5</v>
      </c>
      <c r="K29" s="7">
        <f>FIND(" ",C29,I29+1)</f>
        <v>58</v>
      </c>
      <c r="L29" s="7">
        <f>FIND(" ",C29,K29+1)</f>
        <v>71</v>
      </c>
      <c r="M29" s="7">
        <f>FIND(")",C29)</f>
        <v>81</v>
      </c>
      <c r="N29" s="7" t="str">
        <f>MID(C29,L29+1,M29-L29-1)</f>
        <v>586,301.2</v>
      </c>
      <c r="O29" s="7">
        <f>FIND(":",C29)</f>
        <v>8</v>
      </c>
      <c r="Q29" s="8"/>
      <c r="R29" s="8"/>
      <c r="S29" s="9"/>
      <c r="T29" s="9"/>
      <c r="U29" s="9"/>
      <c r="V29" s="9"/>
      <c r="W29" s="7"/>
      <c r="X29" s="7"/>
      <c r="Y29" s="7"/>
      <c r="Z29" s="7"/>
      <c r="AA29" s="7"/>
      <c r="AB29" s="7"/>
      <c r="AC29" s="9"/>
      <c r="AD29" s="9"/>
      <c r="AE29" s="9"/>
    </row>
    <row r="30" spans="1:31" s="1" customFormat="1" ht="27" customHeight="1" x14ac:dyDescent="0.25">
      <c r="A30" s="12"/>
      <c r="B30" s="12"/>
      <c r="C30" s="13" t="s">
        <v>167</v>
      </c>
      <c r="D30" s="13" t="str">
        <f>MID(C30,O30+1,H30-O30-1)</f>
        <v xml:space="preserve"> Ngày Giường Sinh Thường Cao  </v>
      </c>
      <c r="E30" s="15">
        <f>VALUE(J30)</f>
        <v>6</v>
      </c>
      <c r="F30" s="15">
        <f>VALUE(N30)</f>
        <v>715680</v>
      </c>
      <c r="G30" s="11">
        <v>7755</v>
      </c>
      <c r="H30" s="7">
        <f>FIND("(",C30)</f>
        <v>39</v>
      </c>
      <c r="I30" s="7">
        <f>FIND(" ",C30,H30)</f>
        <v>42</v>
      </c>
      <c r="J30" s="7" t="str">
        <f>MID(C30,H30+1,I30-H30-2)</f>
        <v>6</v>
      </c>
      <c r="K30" s="7">
        <f>FIND(" ",C30,I30+1)</f>
        <v>53</v>
      </c>
      <c r="L30" s="7">
        <f>FIND(" ",C30,K30+1)</f>
        <v>66</v>
      </c>
      <c r="M30" s="7">
        <f>FIND(")",C30)</f>
        <v>74</v>
      </c>
      <c r="N30" s="7" t="str">
        <f>MID(C30,L30+1,M30-L30-1)</f>
        <v>715,680</v>
      </c>
      <c r="O30" s="7">
        <f>FIND(":",C30)</f>
        <v>8</v>
      </c>
      <c r="Q30" s="8"/>
      <c r="R30" s="8"/>
      <c r="S30" s="9"/>
      <c r="T30" s="9"/>
      <c r="U30" s="9"/>
      <c r="V30" s="9"/>
      <c r="W30" s="7"/>
      <c r="X30" s="7"/>
      <c r="Y30" s="7"/>
      <c r="Z30" s="7"/>
      <c r="AA30" s="7"/>
      <c r="AB30" s="7"/>
      <c r="AC30" s="9"/>
      <c r="AD30" s="9"/>
      <c r="AE30" s="9"/>
    </row>
    <row r="31" spans="1:31" s="1" customFormat="1" ht="15.75" customHeight="1" x14ac:dyDescent="0.25">
      <c r="A31" s="12"/>
      <c r="B31" s="12"/>
      <c r="C31" s="13" t="s">
        <v>168</v>
      </c>
      <c r="D31" s="13" t="str">
        <f>MID(C31,O31+1,H31-O31-1)</f>
        <v xml:space="preserve"> Nữ Hộ Sinh Khám Bệnh  </v>
      </c>
      <c r="E31" s="15">
        <f>VALUE(J31)</f>
        <v>1</v>
      </c>
      <c r="F31" s="15">
        <f>VALUE(N31)</f>
        <v>30500</v>
      </c>
      <c r="G31" s="11">
        <v>7762</v>
      </c>
      <c r="H31" s="7">
        <f>FIND("(",C31)</f>
        <v>32</v>
      </c>
      <c r="I31" s="7">
        <f>FIND(" ",C31,H31)</f>
        <v>35</v>
      </c>
      <c r="J31" s="7" t="str">
        <f>MID(C31,H31+1,I31-H31-2)</f>
        <v>1</v>
      </c>
      <c r="K31" s="7">
        <f>FIND(" ",C31,I31+1)</f>
        <v>37</v>
      </c>
      <c r="L31" s="7">
        <f>FIND(" ",C31,K31+1)</f>
        <v>39</v>
      </c>
      <c r="M31" s="7">
        <f>FIND(")",C31)</f>
        <v>46</v>
      </c>
      <c r="N31" s="7" t="str">
        <f>MID(C31,L31+1,M31-L31-1)</f>
        <v>30,500</v>
      </c>
      <c r="O31" s="7">
        <f>FIND(":",C31)</f>
        <v>8</v>
      </c>
      <c r="Q31" s="8"/>
      <c r="R31" s="8"/>
      <c r="S31" s="9"/>
      <c r="T31" s="9"/>
      <c r="U31" s="9"/>
      <c r="V31" s="9"/>
      <c r="W31" s="7"/>
      <c r="X31" s="7"/>
      <c r="Y31" s="7"/>
      <c r="Z31" s="7"/>
      <c r="AA31" s="7"/>
      <c r="AB31" s="7"/>
      <c r="AC31" s="9"/>
      <c r="AD31" s="9"/>
      <c r="AE31" s="9"/>
    </row>
    <row r="32" spans="1:31" s="1" customFormat="1" ht="27" customHeight="1" x14ac:dyDescent="0.25">
      <c r="A32" s="12"/>
      <c r="B32" s="12"/>
      <c r="C32" s="13" t="s">
        <v>169</v>
      </c>
      <c r="D32" s="13" t="str">
        <f>MID(C32,O32+1,H32-O32-1)</f>
        <v xml:space="preserve"> Số Lần Khí Dung Nhiều Hơn Thuốc Đề Nghị  </v>
      </c>
      <c r="E32" s="15">
        <f>VALUE(J32)</f>
        <v>1</v>
      </c>
      <c r="F32" s="15">
        <f>VALUE(N32)</f>
        <v>61200</v>
      </c>
      <c r="G32" s="11">
        <v>7764</v>
      </c>
      <c r="H32" s="7">
        <f>FIND("(",C32)</f>
        <v>51</v>
      </c>
      <c r="I32" s="7">
        <f>FIND(" ",C32,H32)</f>
        <v>54</v>
      </c>
      <c r="J32" s="7" t="str">
        <f>MID(C32,H32+1,I32-H32-2)</f>
        <v>1</v>
      </c>
      <c r="K32" s="7">
        <f>FIND(" ",C32,I32+1)</f>
        <v>63</v>
      </c>
      <c r="L32" s="7">
        <f>FIND(" ",C32,K32+1)</f>
        <v>72</v>
      </c>
      <c r="M32" s="7">
        <f>FIND(")",C32)</f>
        <v>79</v>
      </c>
      <c r="N32" s="7" t="str">
        <f>MID(C32,L32+1,M32-L32-1)</f>
        <v>61,200</v>
      </c>
      <c r="O32" s="7">
        <f>FIND(":",C32)</f>
        <v>8</v>
      </c>
      <c r="Q32" s="8"/>
      <c r="R32" s="8"/>
      <c r="S32" s="9"/>
      <c r="T32" s="9"/>
      <c r="U32" s="9"/>
      <c r="V32" s="9"/>
      <c r="W32" s="7"/>
      <c r="X32" s="7"/>
      <c r="Y32" s="7"/>
      <c r="Z32" s="7"/>
      <c r="AA32" s="7"/>
      <c r="AB32" s="7"/>
      <c r="AC32" s="9"/>
      <c r="AD32" s="9"/>
      <c r="AE32" s="9"/>
    </row>
    <row r="33" spans="1:31" s="1" customFormat="1" ht="27" customHeight="1" x14ac:dyDescent="0.25">
      <c r="A33" s="12"/>
      <c r="B33" s="12"/>
      <c r="C33" s="13" t="s">
        <v>170</v>
      </c>
      <c r="D33" s="13" t="str">
        <f>MID(C33,O33+1,H33-O33-1)</f>
        <v xml:space="preserve"> Test Ns1ag Không Phù Hợp  </v>
      </c>
      <c r="E33" s="15">
        <f>VALUE(J33)</f>
        <v>1</v>
      </c>
      <c r="F33" s="15">
        <f>VALUE(N33)</f>
        <v>104378.3</v>
      </c>
      <c r="G33" s="11">
        <v>7766</v>
      </c>
      <c r="H33" s="7">
        <f>FIND("(",C33)</f>
        <v>36</v>
      </c>
      <c r="I33" s="7">
        <f>FIND(" ",C33,H33)</f>
        <v>39</v>
      </c>
      <c r="J33" s="7" t="str">
        <f>MID(C33,H33+1,I33-H33-2)</f>
        <v>1</v>
      </c>
      <c r="K33" s="7">
        <f>FIND(" ",C33,I33+1)</f>
        <v>50</v>
      </c>
      <c r="L33" s="7">
        <f>FIND(" ",C33,K33+1)</f>
        <v>61</v>
      </c>
      <c r="M33" s="7">
        <f>FIND(")",C33)</f>
        <v>71</v>
      </c>
      <c r="N33" s="7" t="str">
        <f>MID(C33,L33+1,M33-L33-1)</f>
        <v>104,378.3</v>
      </c>
      <c r="O33" s="7">
        <f>FIND(":",C33)</f>
        <v>8</v>
      </c>
      <c r="Q33" s="8"/>
      <c r="R33" s="8"/>
      <c r="S33" s="9"/>
      <c r="T33" s="9"/>
      <c r="U33" s="9"/>
      <c r="V33" s="9"/>
      <c r="W33" s="7"/>
      <c r="X33" s="7"/>
      <c r="Y33" s="7"/>
      <c r="Z33" s="7"/>
      <c r="AA33" s="7"/>
      <c r="AB33" s="7"/>
      <c r="AC33" s="9"/>
      <c r="AD33" s="9"/>
      <c r="AE33" s="9"/>
    </row>
    <row r="34" spans="1:31" s="1" customFormat="1" ht="27" customHeight="1" x14ac:dyDescent="0.25">
      <c r="A34" s="12"/>
      <c r="B34" s="12"/>
      <c r="C34" s="13" t="s">
        <v>171</v>
      </c>
      <c r="D34" s="13" t="str">
        <f>MID(C34,O34+1,H34-O34-1)</f>
        <v xml:space="preserve"> Thanh Toán Tiền Xăng Chuyển Viện Không Đúng Qui Định  </v>
      </c>
      <c r="E34" s="15">
        <f>VALUE(J34)</f>
        <v>1</v>
      </c>
      <c r="F34" s="15">
        <f>VALUE(N34)</f>
        <v>178480</v>
      </c>
      <c r="G34" s="11">
        <v>7768</v>
      </c>
      <c r="H34" s="7">
        <f>FIND("(",C34)</f>
        <v>64</v>
      </c>
      <c r="I34" s="7">
        <f>FIND(" ",C34,H34)</f>
        <v>67</v>
      </c>
      <c r="J34" s="7" t="str">
        <f>MID(C34,H34+1,I34-H34-2)</f>
        <v>1</v>
      </c>
      <c r="K34" s="7">
        <f>FIND(" ",C34,I34+1)</f>
        <v>75</v>
      </c>
      <c r="L34" s="7">
        <f>FIND(" ",C34,K34+1)</f>
        <v>83</v>
      </c>
      <c r="M34" s="7">
        <f>FIND(")",C34)</f>
        <v>91</v>
      </c>
      <c r="N34" s="7" t="str">
        <f>MID(C34,L34+1,M34-L34-1)</f>
        <v>178,480</v>
      </c>
      <c r="O34" s="7">
        <f>FIND(":",C34)</f>
        <v>8</v>
      </c>
      <c r="Q34" s="8"/>
      <c r="R34" s="8"/>
      <c r="S34" s="9"/>
      <c r="T34" s="9"/>
      <c r="U34" s="9"/>
      <c r="V34" s="9"/>
      <c r="W34" s="7"/>
      <c r="X34" s="7"/>
      <c r="Y34" s="7"/>
      <c r="Z34" s="7"/>
      <c r="AA34" s="7"/>
      <c r="AB34" s="7"/>
      <c r="AC34" s="9"/>
      <c r="AD34" s="9"/>
      <c r="AE34" s="9"/>
    </row>
    <row r="35" spans="1:31" s="1" customFormat="1" ht="27" customHeight="1" x14ac:dyDescent="0.25">
      <c r="A35" s="12"/>
      <c r="B35" s="12"/>
      <c r="C35" s="13" t="s">
        <v>172</v>
      </c>
      <c r="D35" s="13" t="str">
        <f>MID(C35,O35+1,H35-O35-1)</f>
        <v xml:space="preserve"> Thiếu Y Lệnh  </v>
      </c>
      <c r="E35" s="15">
        <f>VALUE(J35)</f>
        <v>3</v>
      </c>
      <c r="F35" s="15">
        <f>VALUE(N35)</f>
        <v>312171.40000000002</v>
      </c>
      <c r="G35" s="11">
        <v>7770</v>
      </c>
      <c r="H35" s="7">
        <f>FIND("(",C35)</f>
        <v>24</v>
      </c>
      <c r="I35" s="7">
        <f>FIND(" ",C35,H35)</f>
        <v>27</v>
      </c>
      <c r="J35" s="7" t="str">
        <f>MID(C35,H35+1,I35-H35-2)</f>
        <v>3</v>
      </c>
      <c r="K35" s="7">
        <f>FIND(" ",C35,I35+1)</f>
        <v>40</v>
      </c>
      <c r="L35" s="7">
        <f>FIND(" ",C35,K35+1)</f>
        <v>53</v>
      </c>
      <c r="M35" s="7">
        <f>FIND(")",C35)</f>
        <v>63</v>
      </c>
      <c r="N35" s="7" t="str">
        <f>MID(C35,L35+1,M35-L35-1)</f>
        <v>312,171.4</v>
      </c>
      <c r="O35" s="7">
        <f>FIND(":",C35)</f>
        <v>8</v>
      </c>
      <c r="Q35" s="8"/>
      <c r="R35" s="8"/>
      <c r="S35" s="9"/>
      <c r="T35" s="9"/>
      <c r="U35" s="9"/>
      <c r="V35" s="9"/>
      <c r="W35" s="7"/>
      <c r="X35" s="7"/>
      <c r="Y35" s="7"/>
      <c r="Z35" s="7"/>
      <c r="AA35" s="7"/>
      <c r="AB35" s="7"/>
      <c r="AC35" s="9"/>
      <c r="AD35" s="9"/>
      <c r="AE35" s="9"/>
    </row>
    <row r="36" spans="1:31" s="1" customFormat="1" ht="27" customHeight="1" x14ac:dyDescent="0.25">
      <c r="A36" s="12"/>
      <c r="B36" s="12"/>
      <c r="C36" s="13" t="s">
        <v>173</v>
      </c>
      <c r="D36" s="13" t="str">
        <f>MID(C36,O36+1,H36-O36-1)</f>
        <v xml:space="preserve"> Thuốc Tusligo Chẩn Đoán Chưa Phù Hợp  </v>
      </c>
      <c r="E36" s="15">
        <f>VALUE(J36)</f>
        <v>2</v>
      </c>
      <c r="F36" s="15">
        <f>VALUE(N36)</f>
        <v>34125.5</v>
      </c>
      <c r="G36" s="11">
        <v>7774</v>
      </c>
      <c r="H36" s="7">
        <f>FIND("(",C36)</f>
        <v>48</v>
      </c>
      <c r="I36" s="7">
        <f>FIND(" ",C36,H36)</f>
        <v>51</v>
      </c>
      <c r="J36" s="7" t="str">
        <f>MID(C36,H36+1,I36-H36-2)</f>
        <v>2</v>
      </c>
      <c r="K36" s="7">
        <f>FIND(" ",C36,I36+1)</f>
        <v>62</v>
      </c>
      <c r="L36" s="7">
        <f>FIND(" ",C36,K36+1)</f>
        <v>73</v>
      </c>
      <c r="M36" s="7">
        <f>FIND(")",C36)</f>
        <v>82</v>
      </c>
      <c r="N36" s="7" t="str">
        <f>MID(C36,L36+1,M36-L36-1)</f>
        <v>34,125.5</v>
      </c>
      <c r="O36" s="7">
        <f>FIND(":",C36)</f>
        <v>8</v>
      </c>
      <c r="Q36" s="8"/>
      <c r="R36" s="8"/>
      <c r="S36" s="9"/>
      <c r="T36" s="9"/>
      <c r="U36" s="9"/>
      <c r="V36" s="9"/>
      <c r="W36" s="7"/>
      <c r="X36" s="7"/>
      <c r="Y36" s="7"/>
      <c r="Z36" s="7"/>
      <c r="AA36" s="7"/>
      <c r="AB36" s="7"/>
      <c r="AC36" s="9"/>
      <c r="AD36" s="9"/>
      <c r="AE36" s="9"/>
    </row>
    <row r="37" spans="1:31" s="1" customFormat="1" ht="27" customHeight="1" x14ac:dyDescent="0.25">
      <c r="A37" s="12"/>
      <c r="B37" s="12"/>
      <c r="C37" s="13" t="s">
        <v>174</v>
      </c>
      <c r="D37" s="13" t="str">
        <f>MID(C37,O37+1,H37-O37-1)</f>
        <v xml:space="preserve"> Tiêm Bắp Không Thanh Toán Nội Trú;Giá Cao Hơn Giá Hóa Đơn  </v>
      </c>
      <c r="E37" s="15">
        <f>VALUE(J37)</f>
        <v>1</v>
      </c>
      <c r="F37" s="15">
        <f>VALUE(N37)</f>
        <v>24900</v>
      </c>
      <c r="G37" s="11">
        <v>7777</v>
      </c>
      <c r="H37" s="7">
        <f>FIND("(",C37)</f>
        <v>69</v>
      </c>
      <c r="I37" s="7">
        <f>FIND(" ",C37,H37)</f>
        <v>72</v>
      </c>
      <c r="J37" s="7" t="str">
        <f>MID(C37,H37+1,I37-H37-2)</f>
        <v>1</v>
      </c>
      <c r="K37" s="7">
        <f>FIND(" ",C37,I37+1)</f>
        <v>83</v>
      </c>
      <c r="L37" s="7">
        <f>FIND(" ",C37,K37+1)</f>
        <v>94</v>
      </c>
      <c r="M37" s="7">
        <f>FIND(")",C37)</f>
        <v>101</v>
      </c>
      <c r="N37" s="7" t="str">
        <f>MID(C37,L37+1,M37-L37-1)</f>
        <v>24,900</v>
      </c>
      <c r="O37" s="7">
        <f>FIND(":",C37)</f>
        <v>8</v>
      </c>
      <c r="Q37" s="8"/>
      <c r="R37" s="8"/>
      <c r="S37" s="9"/>
      <c r="T37" s="9"/>
      <c r="U37" s="9"/>
      <c r="V37" s="9"/>
      <c r="W37" s="7"/>
      <c r="X37" s="7"/>
      <c r="Y37" s="7"/>
      <c r="Z37" s="7"/>
      <c r="AA37" s="7"/>
      <c r="AB37" s="7"/>
      <c r="AC37" s="9"/>
      <c r="AD37" s="9"/>
      <c r="AE37" s="9"/>
    </row>
    <row r="38" spans="1:31" s="1" customFormat="1" ht="27" customHeight="1" x14ac:dyDescent="0.25">
      <c r="A38" s="12"/>
      <c r="B38" s="12"/>
      <c r="C38" s="13" t="s">
        <v>175</v>
      </c>
      <c r="D38" s="13" t="str">
        <f>MID(C38,O38+1,H38-O38-1)</f>
        <v xml:space="preserve"> Trùng Công Khám Ngoại Trú  </v>
      </c>
      <c r="E38" s="15">
        <f>VALUE(J38)</f>
        <v>1</v>
      </c>
      <c r="F38" s="15">
        <f>VALUE(N38)</f>
        <v>30500</v>
      </c>
      <c r="G38" s="11">
        <v>7779</v>
      </c>
      <c r="H38" s="7">
        <f>FIND("(",C38)</f>
        <v>37</v>
      </c>
      <c r="I38" s="7">
        <f>FIND(" ",C38,H38)</f>
        <v>40</v>
      </c>
      <c r="J38" s="7" t="str">
        <f>MID(C38,H38+1,I38-H38-2)</f>
        <v>1</v>
      </c>
      <c r="K38" s="7">
        <f>FIND(" ",C38,I38+1)</f>
        <v>49</v>
      </c>
      <c r="L38" s="7">
        <f>FIND(" ",C38,K38+1)</f>
        <v>58</v>
      </c>
      <c r="M38" s="7">
        <f>FIND(")",C38)</f>
        <v>65</v>
      </c>
      <c r="N38" s="7" t="str">
        <f>MID(C38,L38+1,M38-L38-1)</f>
        <v>30,500</v>
      </c>
      <c r="O38" s="7">
        <f>FIND(":",C38)</f>
        <v>8</v>
      </c>
      <c r="Q38" s="8"/>
      <c r="R38" s="8"/>
      <c r="S38" s="9"/>
      <c r="T38" s="9"/>
      <c r="U38" s="9"/>
      <c r="V38" s="9"/>
      <c r="W38" s="7"/>
      <c r="X38" s="7"/>
      <c r="Y38" s="7"/>
      <c r="Z38" s="7"/>
      <c r="AA38" s="7"/>
      <c r="AB38" s="7"/>
      <c r="AC38" s="9"/>
      <c r="AD38" s="9"/>
      <c r="AE38" s="9"/>
    </row>
    <row r="39" spans="1:31" s="1" customFormat="1" ht="27" customHeight="1" x14ac:dyDescent="0.25">
      <c r="A39" s="12"/>
      <c r="B39" s="12"/>
      <c r="C39" s="13" t="s">
        <v>312</v>
      </c>
      <c r="D39" s="13" t="str">
        <f>MID(C39,O39+1,H39-O39-1)</f>
        <v xml:space="preserve"> Trùng Ngoại Trú Với Nội Trú -đã TT nội trú  </v>
      </c>
      <c r="E39" s="15">
        <f>VALUE(J39)</f>
        <v>2</v>
      </c>
      <c r="F39" s="15">
        <f>VALUE(N39)</f>
        <v>1071223.2</v>
      </c>
      <c r="G39" s="11">
        <v>7781</v>
      </c>
      <c r="H39" s="7">
        <f>FIND("(",C39)</f>
        <v>54</v>
      </c>
      <c r="I39" s="7">
        <f>FIND(" ",C39,H39)</f>
        <v>57</v>
      </c>
      <c r="J39" s="7" t="str">
        <f>MID(C39,H39+1,I39-H39-2)</f>
        <v>2</v>
      </c>
      <c r="K39" s="7">
        <f>FIND(" ",C39,I39+1)</f>
        <v>59</v>
      </c>
      <c r="L39" s="7">
        <f>FIND(" ",C39,K39+1)</f>
        <v>61</v>
      </c>
      <c r="M39" s="7">
        <f>FIND(")",C39)</f>
        <v>73</v>
      </c>
      <c r="N39" s="7" t="str">
        <f>MID(C39,L39+1,M39-L39-1)</f>
        <v>1,071,223.2</v>
      </c>
      <c r="O39" s="7">
        <f>FIND(":",C39)</f>
        <v>8</v>
      </c>
      <c r="Q39" s="8"/>
      <c r="R39" s="8"/>
      <c r="S39" s="9"/>
      <c r="T39" s="9"/>
      <c r="U39" s="9"/>
      <c r="V39" s="9"/>
      <c r="W39" s="7"/>
      <c r="X39" s="7"/>
      <c r="Y39" s="7"/>
      <c r="Z39" s="7"/>
      <c r="AA39" s="7"/>
      <c r="AB39" s="7"/>
      <c r="AC39" s="9"/>
      <c r="AD39" s="9"/>
      <c r="AE39" s="9"/>
    </row>
    <row r="40" spans="1:31" s="1" customFormat="1" ht="27" customHeight="1" x14ac:dyDescent="0.25">
      <c r="A40" s="12"/>
      <c r="B40" s="12"/>
      <c r="C40" s="13" t="s">
        <v>176</v>
      </c>
      <c r="D40" s="13" t="str">
        <f>MID(C40,O40+1,H40-O40-1)</f>
        <v xml:space="preserve"> Vtyt Trong Gói Thủ Thuật  </v>
      </c>
      <c r="E40" s="15">
        <f>VALUE(J40)</f>
        <v>2</v>
      </c>
      <c r="F40" s="15">
        <f>VALUE(N40)</f>
        <v>16937.2</v>
      </c>
      <c r="G40" s="11">
        <v>7784</v>
      </c>
      <c r="H40" s="7">
        <f>FIND("(",C40)</f>
        <v>36</v>
      </c>
      <c r="I40" s="7">
        <f>FIND(" ",C40,H40)</f>
        <v>39</v>
      </c>
      <c r="J40" s="7" t="str">
        <f>MID(C40,H40+1,I40-H40-2)</f>
        <v>2</v>
      </c>
      <c r="K40" s="7">
        <f>FIND(" ",C40,I40+1)</f>
        <v>50</v>
      </c>
      <c r="L40" s="7">
        <f>FIND(" ",C40,K40+1)</f>
        <v>61</v>
      </c>
      <c r="M40" s="7">
        <f>FIND(")",C40)</f>
        <v>70</v>
      </c>
      <c r="N40" s="7" t="str">
        <f>MID(C40,L40+1,M40-L40-1)</f>
        <v>16,937.2</v>
      </c>
      <c r="O40" s="7">
        <f>FIND(":",C40)</f>
        <v>8</v>
      </c>
      <c r="Q40" s="8"/>
      <c r="R40" s="8"/>
      <c r="S40" s="9"/>
      <c r="T40" s="9"/>
      <c r="U40" s="9"/>
      <c r="V40" s="9"/>
      <c r="W40" s="7"/>
      <c r="X40" s="7"/>
      <c r="Y40" s="7"/>
      <c r="Z40" s="7"/>
      <c r="AA40" s="7"/>
      <c r="AB40" s="7"/>
      <c r="AC40" s="9"/>
      <c r="AD40" s="9"/>
      <c r="AE40" s="9"/>
    </row>
    <row r="41" spans="1:31" s="1" customFormat="1" ht="27" customHeight="1" x14ac:dyDescent="0.25">
      <c r="A41" s="12"/>
      <c r="B41" s="12"/>
      <c r="C41" s="13" t="s">
        <v>177</v>
      </c>
      <c r="D41" s="13" t="str">
        <f>MID(C41,O41+1,H41-O41-1)</f>
        <v xml:space="preserve"> Xn Bộ Mỡ Máu Chỉ 3 Tháng 1 Lần  </v>
      </c>
      <c r="E41" s="15">
        <f>VALUE(J41)</f>
        <v>2</v>
      </c>
      <c r="F41" s="15">
        <f>VALUE(N41)</f>
        <v>232859.4</v>
      </c>
      <c r="G41" s="11">
        <v>7787</v>
      </c>
      <c r="H41" s="7">
        <f>FIND("(",C41)</f>
        <v>42</v>
      </c>
      <c r="I41" s="7">
        <f>FIND(" ",C41,H41)</f>
        <v>45</v>
      </c>
      <c r="J41" s="7" t="str">
        <f>MID(C41,H41+1,I41-H41-2)</f>
        <v>2</v>
      </c>
      <c r="K41" s="7">
        <f>FIND(" ",C41,I41+1)</f>
        <v>58</v>
      </c>
      <c r="L41" s="7">
        <f>FIND(" ",C41,K41+1)</f>
        <v>71</v>
      </c>
      <c r="M41" s="7">
        <f>FIND(")",C41)</f>
        <v>81</v>
      </c>
      <c r="N41" s="7" t="str">
        <f>MID(C41,L41+1,M41-L41-1)</f>
        <v>232,859.4</v>
      </c>
      <c r="O41" s="7">
        <f>FIND(":",C41)</f>
        <v>8</v>
      </c>
      <c r="Q41" s="8"/>
      <c r="R41" s="8"/>
      <c r="S41" s="9"/>
      <c r="T41" s="9"/>
      <c r="U41" s="9"/>
      <c r="V41" s="9"/>
      <c r="W41" s="7"/>
      <c r="X41" s="7"/>
      <c r="Y41" s="7"/>
      <c r="Z41" s="7"/>
      <c r="AA41" s="7"/>
      <c r="AB41" s="7"/>
      <c r="AC41" s="9"/>
      <c r="AD41" s="9"/>
      <c r="AE41" s="9"/>
    </row>
    <row r="42" spans="1:31" s="1" customFormat="1" ht="27" customHeight="1" x14ac:dyDescent="0.25">
      <c r="A42" s="12"/>
      <c r="B42" s="12"/>
      <c r="C42" s="13" t="s">
        <v>178</v>
      </c>
      <c r="D42" s="13" t="str">
        <f>MID(C42,O42+1,H42-O42-1)</f>
        <v xml:space="preserve"> Y Lệnh Trước Ngày Vào Viện  </v>
      </c>
      <c r="E42" s="15">
        <f>VALUE(J42)</f>
        <v>2</v>
      </c>
      <c r="F42" s="15">
        <f>VALUE(N42)</f>
        <v>299738.7</v>
      </c>
      <c r="G42" s="11">
        <v>7790</v>
      </c>
      <c r="H42" s="7">
        <f>FIND("(",C42)</f>
        <v>38</v>
      </c>
      <c r="I42" s="7">
        <f>FIND(" ",C42,H42)</f>
        <v>41</v>
      </c>
      <c r="J42" s="7" t="str">
        <f>MID(C42,H42+1,I42-H42-2)</f>
        <v>2</v>
      </c>
      <c r="K42" s="7">
        <f>FIND(" ",C42,I42+1)</f>
        <v>54</v>
      </c>
      <c r="L42" s="7">
        <f>FIND(" ",C42,K42+1)</f>
        <v>67</v>
      </c>
      <c r="M42" s="7">
        <f>FIND(")",C42)</f>
        <v>77</v>
      </c>
      <c r="N42" s="7" t="str">
        <f>MID(C42,L42+1,M42-L42-1)</f>
        <v>299,738.7</v>
      </c>
      <c r="O42" s="7">
        <f>FIND(":",C42)</f>
        <v>8</v>
      </c>
      <c r="Q42" s="8"/>
      <c r="R42" s="8"/>
      <c r="S42" s="9"/>
      <c r="T42" s="9"/>
      <c r="U42" s="9"/>
      <c r="V42" s="9"/>
      <c r="W42" s="7"/>
      <c r="X42" s="7"/>
      <c r="Y42" s="7"/>
      <c r="Z42" s="7"/>
      <c r="AA42" s="7"/>
      <c r="AB42" s="7"/>
      <c r="AC42" s="9"/>
      <c r="AD42" s="9"/>
      <c r="AE42" s="9"/>
    </row>
    <row r="43" spans="1:31" s="1" customFormat="1" ht="27" customHeight="1" x14ac:dyDescent="0.25">
      <c r="A43" s="12"/>
      <c r="B43" s="13" t="s">
        <v>19</v>
      </c>
      <c r="C43" s="13"/>
      <c r="D43" s="18" t="str">
        <f>MID(B43,O43+1,H43-O43-1)</f>
        <v xml:space="preserve"> 68721  </v>
      </c>
      <c r="E43" s="19">
        <f>VALUE(J43)</f>
        <v>773</v>
      </c>
      <c r="F43" s="19">
        <f>VALUE(N43)</f>
        <v>1155874.3</v>
      </c>
      <c r="G43" s="11">
        <v>7793</v>
      </c>
      <c r="H43" s="7">
        <f>FIND("(",B43)</f>
        <v>18</v>
      </c>
      <c r="I43" s="7">
        <f>FIND(" ",B43,H43)</f>
        <v>23</v>
      </c>
      <c r="J43" s="7" t="str">
        <f>MID(B43,H43+1,I43-H43-2)</f>
        <v>773</v>
      </c>
      <c r="K43" s="7">
        <f>FIND(" ",B43,I43+1)</f>
        <v>37</v>
      </c>
      <c r="L43" s="7">
        <f>FIND(" ",B43,K43+1)</f>
        <v>51</v>
      </c>
      <c r="M43" s="7">
        <f>FIND(")",B43)</f>
        <v>63</v>
      </c>
      <c r="N43" s="7" t="str">
        <f>MID(B43,L43+1,M43-L43-1)</f>
        <v>1,155,874.3</v>
      </c>
      <c r="O43" s="7">
        <f>FIND(":",B43)</f>
        <v>9</v>
      </c>
      <c r="Q43" s="8"/>
      <c r="R43" s="8"/>
      <c r="S43" s="9"/>
      <c r="T43" s="9"/>
      <c r="U43" s="9"/>
      <c r="V43" s="9"/>
      <c r="W43" s="7"/>
      <c r="X43" s="7"/>
      <c r="Y43" s="7"/>
      <c r="Z43" s="7"/>
      <c r="AA43" s="7"/>
      <c r="AB43" s="7"/>
      <c r="AC43" s="9"/>
      <c r="AD43" s="9"/>
      <c r="AE43" s="9"/>
    </row>
    <row r="44" spans="1:31" s="1" customFormat="1" ht="27" customHeight="1" x14ac:dyDescent="0.25">
      <c r="A44" s="12"/>
      <c r="B44" s="12"/>
      <c r="C44" s="13" t="s">
        <v>179</v>
      </c>
      <c r="D44" s="13" t="s">
        <v>314</v>
      </c>
      <c r="E44" s="15">
        <f>VALUE(J44)</f>
        <v>736</v>
      </c>
      <c r="F44" s="15">
        <f>VALUE(N44)</f>
        <v>290469</v>
      </c>
      <c r="G44" s="11">
        <v>7794</v>
      </c>
      <c r="H44" s="7">
        <f>FIND("(",C44)</f>
        <v>12</v>
      </c>
      <c r="I44" s="7">
        <f>FIND(" ",C44,H44)</f>
        <v>17</v>
      </c>
      <c r="J44" s="7" t="str">
        <f>MID(C44,H44+1,I44-H44-2)</f>
        <v>736</v>
      </c>
      <c r="K44" s="7">
        <f>FIND(" ",C44,I44+1)</f>
        <v>31</v>
      </c>
      <c r="L44" s="7">
        <f>FIND(" ",C44,K44+1)</f>
        <v>45</v>
      </c>
      <c r="M44" s="7">
        <f>FIND(")",C44)</f>
        <v>53</v>
      </c>
      <c r="N44" s="7" t="str">
        <f>MID(C44,L44+1,M44-L44-1)</f>
        <v>290,469</v>
      </c>
      <c r="O44" s="7">
        <f>FIND(":",C44)</f>
        <v>8</v>
      </c>
      <c r="Q44" s="8"/>
      <c r="R44" s="8"/>
      <c r="S44" s="9"/>
      <c r="T44" s="9"/>
      <c r="U44" s="9"/>
      <c r="V44" s="9"/>
      <c r="W44" s="7"/>
      <c r="X44" s="7"/>
      <c r="Y44" s="7"/>
      <c r="Z44" s="7"/>
      <c r="AA44" s="7"/>
      <c r="AB44" s="7"/>
      <c r="AC44" s="9"/>
      <c r="AD44" s="9"/>
      <c r="AE44" s="9"/>
    </row>
    <row r="45" spans="1:31" s="1" customFormat="1" ht="27" customHeight="1" x14ac:dyDescent="0.25">
      <c r="A45" s="12"/>
      <c r="B45" s="12"/>
      <c r="C45" s="13" t="s">
        <v>180</v>
      </c>
      <c r="D45" s="13" t="str">
        <f>MID(C45,O45+1,H45-O45-1)</f>
        <v xml:space="preserve"> Chỉ Định Thuốc Không Phù Hợp Chẩn Đoán  </v>
      </c>
      <c r="E45" s="15">
        <f>VALUE(J45)</f>
        <v>11</v>
      </c>
      <c r="F45" s="15">
        <f>VALUE(N45)</f>
        <v>187892.3</v>
      </c>
      <c r="G45" s="11">
        <v>8531</v>
      </c>
      <c r="H45" s="7">
        <f>FIND("(",C45)</f>
        <v>50</v>
      </c>
      <c r="I45" s="7">
        <f>FIND(" ",C45,H45)</f>
        <v>54</v>
      </c>
      <c r="J45" s="7" t="str">
        <f>MID(C45,H45+1,I45-H45-2)</f>
        <v>11</v>
      </c>
      <c r="K45" s="7">
        <f>FIND(" ",C45,I45+1)</f>
        <v>65</v>
      </c>
      <c r="L45" s="7">
        <f>FIND(" ",C45,K45+1)</f>
        <v>76</v>
      </c>
      <c r="M45" s="7">
        <f>FIND(")",C45)</f>
        <v>86</v>
      </c>
      <c r="N45" s="7" t="str">
        <f>MID(C45,L45+1,M45-L45-1)</f>
        <v>187,892.3</v>
      </c>
      <c r="O45" s="7">
        <f>FIND(":",C45)</f>
        <v>8</v>
      </c>
      <c r="Q45" s="8"/>
      <c r="R45" s="8"/>
      <c r="S45" s="9"/>
      <c r="T45" s="9"/>
      <c r="U45" s="9"/>
      <c r="V45" s="9"/>
      <c r="W45" s="7"/>
      <c r="X45" s="7"/>
      <c r="Y45" s="7"/>
      <c r="Z45" s="7"/>
      <c r="AA45" s="7"/>
      <c r="AB45" s="7"/>
      <c r="AC45" s="9"/>
      <c r="AD45" s="9"/>
      <c r="AE45" s="9"/>
    </row>
    <row r="46" spans="1:31" s="1" customFormat="1" ht="27" customHeight="1" x14ac:dyDescent="0.25">
      <c r="A46" s="12"/>
      <c r="B46" s="12"/>
      <c r="C46" s="13" t="s">
        <v>181</v>
      </c>
      <c r="D46" s="13" t="str">
        <f>MID(C46,O46+1,H46-O46-1)</f>
        <v xml:space="preserve"> Chỉ Định Thuốc Quá Liều  </v>
      </c>
      <c r="E46" s="15">
        <f>VALUE(J46)</f>
        <v>17</v>
      </c>
      <c r="F46" s="15">
        <f>VALUE(N46)</f>
        <v>490213</v>
      </c>
      <c r="G46" s="11">
        <v>8543</v>
      </c>
      <c r="H46" s="7">
        <f>FIND("(",C46)</f>
        <v>35</v>
      </c>
      <c r="I46" s="7">
        <f>FIND(" ",C46,H46)</f>
        <v>39</v>
      </c>
      <c r="J46" s="7" t="str">
        <f>MID(C46,H46+1,I46-H46-2)</f>
        <v>17</v>
      </c>
      <c r="K46" s="7">
        <f>FIND(" ",C46,I46+1)</f>
        <v>52</v>
      </c>
      <c r="L46" s="7">
        <f>FIND(" ",C46,K46+1)</f>
        <v>65</v>
      </c>
      <c r="M46" s="7">
        <f>FIND(")",C46)</f>
        <v>73</v>
      </c>
      <c r="N46" s="7" t="str">
        <f>MID(C46,L46+1,M46-L46-1)</f>
        <v>490,213</v>
      </c>
      <c r="O46" s="7">
        <f>FIND(":",C46)</f>
        <v>8</v>
      </c>
      <c r="Q46" s="8"/>
      <c r="R46" s="8"/>
      <c r="S46" s="9"/>
      <c r="T46" s="9"/>
      <c r="U46" s="9"/>
      <c r="V46" s="9"/>
      <c r="W46" s="7"/>
      <c r="X46" s="7"/>
      <c r="Y46" s="7"/>
      <c r="Z46" s="7"/>
      <c r="AA46" s="7"/>
      <c r="AB46" s="7"/>
      <c r="AC46" s="9"/>
      <c r="AD46" s="9"/>
      <c r="AE46" s="9"/>
    </row>
    <row r="47" spans="1:31" s="1" customFormat="1" ht="15.75" customHeight="1" x14ac:dyDescent="0.25">
      <c r="A47" s="12"/>
      <c r="B47" s="12"/>
      <c r="C47" s="13" t="s">
        <v>182</v>
      </c>
      <c r="D47" s="13" t="str">
        <f>MID(C47,O47+1,H47-O47-1)</f>
        <v xml:space="preserve"> Chỉ Định Thuốc Quá Liều   </v>
      </c>
      <c r="E47" s="15">
        <f>VALUE(J47)</f>
        <v>7</v>
      </c>
      <c r="F47" s="15">
        <f>VALUE(N47)</f>
        <v>132300</v>
      </c>
      <c r="G47" s="11">
        <v>8561</v>
      </c>
      <c r="H47" s="7">
        <f>FIND("(",C47)</f>
        <v>36</v>
      </c>
      <c r="I47" s="7">
        <f>FIND(" ",C47,H47)</f>
        <v>39</v>
      </c>
      <c r="J47" s="7" t="str">
        <f>MID(C47,H47+1,I47-H47-2)</f>
        <v>7</v>
      </c>
      <c r="K47" s="7">
        <f>FIND(" ",C47,I47+1)</f>
        <v>52</v>
      </c>
      <c r="L47" s="7">
        <f>FIND(" ",C47,K47+1)</f>
        <v>65</v>
      </c>
      <c r="M47" s="7">
        <f>FIND(")",C47)</f>
        <v>73</v>
      </c>
      <c r="N47" s="7" t="str">
        <f>MID(C47,L47+1,M47-L47-1)</f>
        <v>132,300</v>
      </c>
      <c r="O47" s="7">
        <f>FIND(":",C47)</f>
        <v>8</v>
      </c>
      <c r="Q47" s="8"/>
      <c r="R47" s="8"/>
      <c r="S47" s="9"/>
      <c r="T47" s="9"/>
      <c r="U47" s="9"/>
      <c r="V47" s="9"/>
      <c r="W47" s="7"/>
      <c r="X47" s="7"/>
      <c r="Y47" s="7"/>
      <c r="Z47" s="7"/>
      <c r="AA47" s="7"/>
      <c r="AB47" s="7"/>
      <c r="AC47" s="9"/>
      <c r="AD47" s="9"/>
      <c r="AE47" s="9"/>
    </row>
    <row r="48" spans="1:31" s="1" customFormat="1" ht="27" customHeight="1" x14ac:dyDescent="0.25">
      <c r="A48" s="12"/>
      <c r="B48" s="12"/>
      <c r="C48" s="13" t="s">
        <v>183</v>
      </c>
      <c r="D48" s="13" t="str">
        <f>MID(C48,O48+1,H48-O48-1)</f>
        <v xml:space="preserve"> Chuyển Tuyến Sai Quy Định  </v>
      </c>
      <c r="E48" s="15">
        <f>VALUE(J48)</f>
        <v>2</v>
      </c>
      <c r="F48" s="15">
        <f>VALUE(N48)</f>
        <v>55000</v>
      </c>
      <c r="G48" s="11">
        <v>8569</v>
      </c>
      <c r="H48" s="7">
        <f>FIND("(",C48)</f>
        <v>37</v>
      </c>
      <c r="I48" s="7">
        <f>FIND(" ",C48,H48)</f>
        <v>40</v>
      </c>
      <c r="J48" s="7" t="str">
        <f>MID(C48,H48+1,I48-H48-2)</f>
        <v>2</v>
      </c>
      <c r="K48" s="7">
        <f>FIND(" ",C48,I48+1)</f>
        <v>42</v>
      </c>
      <c r="L48" s="7">
        <f>FIND(" ",C48,K48+1)</f>
        <v>44</v>
      </c>
      <c r="M48" s="7">
        <f>FIND(")",C48)</f>
        <v>51</v>
      </c>
      <c r="N48" s="7" t="str">
        <f>MID(C48,L48+1,M48-L48-1)</f>
        <v>55,000</v>
      </c>
      <c r="O48" s="7">
        <f>FIND(":",C48)</f>
        <v>8</v>
      </c>
      <c r="Q48" s="8"/>
      <c r="R48" s="8"/>
      <c r="S48" s="9"/>
      <c r="T48" s="9"/>
      <c r="U48" s="9"/>
      <c r="V48" s="9"/>
      <c r="W48" s="7"/>
      <c r="X48" s="7"/>
      <c r="Y48" s="7"/>
      <c r="Z48" s="7"/>
      <c r="AA48" s="7"/>
      <c r="AB48" s="7"/>
      <c r="AC48" s="9"/>
      <c r="AD48" s="9"/>
      <c r="AE48" s="9"/>
    </row>
    <row r="49" spans="1:31" s="1" customFormat="1" ht="27" customHeight="1" x14ac:dyDescent="0.25">
      <c r="A49" s="12"/>
      <c r="B49" s="13" t="s">
        <v>20</v>
      </c>
      <c r="C49" s="13"/>
      <c r="D49" s="18" t="str">
        <f>MID(B49,O49+1,H49-O49-1)</f>
        <v xml:space="preserve"> 68722  </v>
      </c>
      <c r="E49" s="19">
        <f>VALUE(J49)</f>
        <v>540</v>
      </c>
      <c r="F49" s="19">
        <f>VALUE(N49)</f>
        <v>465004.9</v>
      </c>
      <c r="G49" s="11">
        <v>8572</v>
      </c>
      <c r="H49" s="7">
        <f>FIND("(",B49)</f>
        <v>18</v>
      </c>
      <c r="I49" s="7">
        <f>FIND(" ",B49,H49)</f>
        <v>23</v>
      </c>
      <c r="J49" s="7" t="str">
        <f>MID(B49,H49+1,I49-H49-2)</f>
        <v>540</v>
      </c>
      <c r="K49" s="7">
        <f>FIND(" ",B49,I49+1)</f>
        <v>37</v>
      </c>
      <c r="L49" s="7">
        <f>FIND(" ",B49,K49+1)</f>
        <v>51</v>
      </c>
      <c r="M49" s="7">
        <f>FIND(")",B49)</f>
        <v>61</v>
      </c>
      <c r="N49" s="7" t="str">
        <f>MID(B49,L49+1,M49-L49-1)</f>
        <v>465,004.9</v>
      </c>
      <c r="O49" s="7">
        <f>FIND(":",B49)</f>
        <v>9</v>
      </c>
      <c r="Q49" s="8"/>
      <c r="R49" s="8"/>
      <c r="S49" s="9"/>
      <c r="T49" s="9"/>
      <c r="U49" s="9"/>
      <c r="V49" s="9"/>
      <c r="W49" s="7"/>
      <c r="X49" s="7"/>
      <c r="Y49" s="7"/>
      <c r="Z49" s="7"/>
      <c r="AA49" s="7"/>
      <c r="AB49" s="7"/>
      <c r="AC49" s="9"/>
      <c r="AD49" s="9"/>
      <c r="AE49" s="9"/>
    </row>
    <row r="50" spans="1:31" s="1" customFormat="1" ht="27" customHeight="1" x14ac:dyDescent="0.25">
      <c r="A50" s="12"/>
      <c r="B50" s="12"/>
      <c r="C50" s="13" t="s">
        <v>184</v>
      </c>
      <c r="D50" s="13" t="s">
        <v>314</v>
      </c>
      <c r="E50" s="15">
        <f>VALUE(J50)</f>
        <v>531</v>
      </c>
      <c r="F50" s="15">
        <f>VALUE(N50)</f>
        <v>89600</v>
      </c>
      <c r="G50" s="11">
        <v>8573</v>
      </c>
      <c r="H50" s="7">
        <f>FIND("(",C50)</f>
        <v>12</v>
      </c>
      <c r="I50" s="7">
        <f>FIND(" ",C50,H50)</f>
        <v>17</v>
      </c>
      <c r="J50" s="7" t="str">
        <f>MID(C50,H50+1,I50-H50-2)</f>
        <v>531</v>
      </c>
      <c r="K50" s="7">
        <f>FIND(" ",C50,I50+1)</f>
        <v>31</v>
      </c>
      <c r="L50" s="7">
        <f>FIND(" ",C50,K50+1)</f>
        <v>45</v>
      </c>
      <c r="M50" s="7">
        <f>FIND(")",C50)</f>
        <v>52</v>
      </c>
      <c r="N50" s="7" t="str">
        <f>MID(C50,L50+1,M50-L50-1)</f>
        <v>89,600</v>
      </c>
      <c r="O50" s="7">
        <f>FIND(":",C50)</f>
        <v>8</v>
      </c>
      <c r="Q50" s="8"/>
      <c r="R50" s="8"/>
      <c r="S50" s="9"/>
      <c r="T50" s="9"/>
      <c r="U50" s="9"/>
      <c r="V50" s="9"/>
      <c r="W50" s="7"/>
      <c r="X50" s="7"/>
      <c r="Y50" s="7"/>
      <c r="Z50" s="7"/>
      <c r="AA50" s="7"/>
      <c r="AB50" s="7"/>
      <c r="AC50" s="9"/>
      <c r="AD50" s="9"/>
      <c r="AE50" s="9"/>
    </row>
    <row r="51" spans="1:31" s="1" customFormat="1" ht="27" customHeight="1" x14ac:dyDescent="0.25">
      <c r="A51" s="12"/>
      <c r="B51" s="12"/>
      <c r="C51" s="13" t="s">
        <v>185</v>
      </c>
      <c r="D51" s="13" t="str">
        <f>MID(C51,O51+1,H51-O51-1)</f>
        <v xml:space="preserve"> bệnh nhẹ  </v>
      </c>
      <c r="E51" s="15">
        <f>VALUE(J51)</f>
        <v>2</v>
      </c>
      <c r="F51" s="15">
        <f>VALUE(N51)</f>
        <v>224000</v>
      </c>
      <c r="G51" s="11">
        <v>9105</v>
      </c>
      <c r="H51" s="7">
        <f>FIND("(",C51)</f>
        <v>20</v>
      </c>
      <c r="I51" s="7">
        <f>FIND(" ",C51,H51)</f>
        <v>23</v>
      </c>
      <c r="J51" s="7" t="str">
        <f>MID(C51,H51+1,I51-H51-2)</f>
        <v>2</v>
      </c>
      <c r="K51" s="7">
        <f>FIND(" ",C51,I51+1)</f>
        <v>31</v>
      </c>
      <c r="L51" s="7">
        <f>FIND(" ",C51,K51+1)</f>
        <v>39</v>
      </c>
      <c r="M51" s="7">
        <f>FIND(")",C51)</f>
        <v>47</v>
      </c>
      <c r="N51" s="7" t="str">
        <f>MID(C51,L51+1,M51-L51-1)</f>
        <v>224,000</v>
      </c>
      <c r="O51" s="7">
        <f>FIND(":",C51)</f>
        <v>8</v>
      </c>
      <c r="Q51" s="8"/>
      <c r="R51" s="8"/>
      <c r="S51" s="9"/>
      <c r="T51" s="9"/>
      <c r="U51" s="9"/>
      <c r="V51" s="9"/>
      <c r="W51" s="7"/>
      <c r="X51" s="7"/>
      <c r="Y51" s="7"/>
      <c r="Z51" s="7"/>
      <c r="AA51" s="7"/>
      <c r="AB51" s="7"/>
      <c r="AC51" s="9"/>
      <c r="AD51" s="9"/>
      <c r="AE51" s="9"/>
    </row>
    <row r="52" spans="1:31" s="1" customFormat="1" ht="27" customHeight="1" x14ac:dyDescent="0.25">
      <c r="A52" s="12"/>
      <c r="B52" s="12"/>
      <c r="C52" s="13" t="s">
        <v>186</v>
      </c>
      <c r="D52" s="13" t="str">
        <f>MID(C52,O52+1,H52-O52-1)</f>
        <v xml:space="preserve"> Chỉ Định Thuốc Không Phù Hợp Chẩn Đoán  </v>
      </c>
      <c r="E52" s="15">
        <f>VALUE(J52)</f>
        <v>2</v>
      </c>
      <c r="F52" s="15">
        <f>VALUE(N52)</f>
        <v>12285</v>
      </c>
      <c r="G52" s="11">
        <v>9108</v>
      </c>
      <c r="H52" s="7">
        <f>FIND("(",C52)</f>
        <v>50</v>
      </c>
      <c r="I52" s="7">
        <f>FIND(" ",C52,H52)</f>
        <v>53</v>
      </c>
      <c r="J52" s="7" t="str">
        <f>MID(C52,H52+1,I52-H52-2)</f>
        <v>2</v>
      </c>
      <c r="K52" s="7">
        <f>FIND(" ",C52,I52+1)</f>
        <v>63</v>
      </c>
      <c r="L52" s="7">
        <f>FIND(" ",C52,K52+1)</f>
        <v>73</v>
      </c>
      <c r="M52" s="7">
        <f>FIND(")",C52)</f>
        <v>80</v>
      </c>
      <c r="N52" s="7" t="str">
        <f>MID(C52,L52+1,M52-L52-1)</f>
        <v>12,285</v>
      </c>
      <c r="O52" s="7">
        <f>FIND(":",C52)</f>
        <v>8</v>
      </c>
      <c r="Q52" s="8"/>
      <c r="R52" s="8"/>
      <c r="S52" s="9"/>
      <c r="T52" s="9"/>
      <c r="U52" s="9"/>
      <c r="V52" s="9"/>
      <c r="W52" s="7"/>
      <c r="X52" s="7"/>
      <c r="Y52" s="7"/>
      <c r="Z52" s="7"/>
      <c r="AA52" s="7"/>
      <c r="AB52" s="7"/>
      <c r="AC52" s="9"/>
      <c r="AD52" s="9"/>
      <c r="AE52" s="9"/>
    </row>
    <row r="53" spans="1:31" s="1" customFormat="1" ht="27" customHeight="1" x14ac:dyDescent="0.25">
      <c r="A53" s="12"/>
      <c r="B53" s="12"/>
      <c r="C53" s="13" t="s">
        <v>187</v>
      </c>
      <c r="D53" s="13" t="str">
        <f>MID(C53,O53+1,H53-O53-1)</f>
        <v xml:space="preserve"> Chỉ Định Thuốc Quá Liều  </v>
      </c>
      <c r="E53" s="15">
        <f>VALUE(J53)</f>
        <v>1</v>
      </c>
      <c r="F53" s="15">
        <f>VALUE(N53)</f>
        <v>14580</v>
      </c>
      <c r="G53" s="11">
        <v>9111</v>
      </c>
      <c r="H53" s="7">
        <f>FIND("(",C53)</f>
        <v>35</v>
      </c>
      <c r="I53" s="7">
        <f>FIND(" ",C53,H53)</f>
        <v>38</v>
      </c>
      <c r="J53" s="7" t="str">
        <f>MID(C53,H53+1,I53-H53-2)</f>
        <v>1</v>
      </c>
      <c r="K53" s="7">
        <f>FIND(" ",C53,I53+1)</f>
        <v>47</v>
      </c>
      <c r="L53" s="7">
        <f>FIND(" ",C53,K53+1)</f>
        <v>56</v>
      </c>
      <c r="M53" s="7">
        <f>FIND(")",C53)</f>
        <v>63</v>
      </c>
      <c r="N53" s="7" t="str">
        <f>MID(C53,L53+1,M53-L53-1)</f>
        <v>14,580</v>
      </c>
      <c r="O53" s="7">
        <f>FIND(":",C53)</f>
        <v>8</v>
      </c>
      <c r="Q53" s="8"/>
      <c r="R53" s="8"/>
      <c r="S53" s="9"/>
      <c r="T53" s="9"/>
      <c r="U53" s="9"/>
      <c r="V53" s="9"/>
      <c r="W53" s="7"/>
      <c r="X53" s="7"/>
      <c r="Y53" s="7"/>
      <c r="Z53" s="7"/>
      <c r="AA53" s="7"/>
      <c r="AB53" s="7"/>
      <c r="AC53" s="9"/>
      <c r="AD53" s="9"/>
      <c r="AE53" s="9"/>
    </row>
    <row r="54" spans="1:31" s="1" customFormat="1" ht="27" customHeight="1" x14ac:dyDescent="0.25">
      <c r="A54" s="12"/>
      <c r="B54" s="12"/>
      <c r="C54" s="13" t="s">
        <v>188</v>
      </c>
      <c r="D54" s="13" t="str">
        <f>MID(C54,O54+1,H54-O54-1)</f>
        <v xml:space="preserve"> Chỉ Định Thuốc Quá Liều   </v>
      </c>
      <c r="E54" s="15">
        <f>VALUE(J54)</f>
        <v>1</v>
      </c>
      <c r="F54" s="15">
        <f>VALUE(N54)</f>
        <v>4000</v>
      </c>
      <c r="G54" s="11">
        <v>9113</v>
      </c>
      <c r="H54" s="7">
        <f>FIND("(",C54)</f>
        <v>36</v>
      </c>
      <c r="I54" s="7">
        <f>FIND(" ",C54,H54)</f>
        <v>39</v>
      </c>
      <c r="J54" s="7" t="str">
        <f>MID(C54,H54+1,I54-H54-2)</f>
        <v>1</v>
      </c>
      <c r="K54" s="7">
        <f>FIND(" ",C54,I54+1)</f>
        <v>47</v>
      </c>
      <c r="L54" s="7">
        <f>FIND(" ",C54,K54+1)</f>
        <v>55</v>
      </c>
      <c r="M54" s="7">
        <f>FIND(")",C54)</f>
        <v>61</v>
      </c>
      <c r="N54" s="7" t="str">
        <f>MID(C54,L54+1,M54-L54-1)</f>
        <v>4,000</v>
      </c>
      <c r="O54" s="7">
        <f>FIND(":",C54)</f>
        <v>8</v>
      </c>
      <c r="Q54" s="8"/>
      <c r="R54" s="8"/>
      <c r="S54" s="9"/>
      <c r="T54" s="9"/>
      <c r="U54" s="9"/>
      <c r="V54" s="9"/>
      <c r="W54" s="7"/>
      <c r="X54" s="7"/>
      <c r="Y54" s="7"/>
      <c r="Z54" s="7"/>
      <c r="AA54" s="7"/>
      <c r="AB54" s="7"/>
      <c r="AC54" s="9"/>
      <c r="AD54" s="9"/>
      <c r="AE54" s="9"/>
    </row>
    <row r="55" spans="1:31" s="1" customFormat="1" ht="15.75" customHeight="1" x14ac:dyDescent="0.25">
      <c r="A55" s="12"/>
      <c r="B55" s="12"/>
      <c r="C55" s="13" t="s">
        <v>189</v>
      </c>
      <c r="D55" s="13" t="str">
        <f>MID(C55,O55+1,H55-O55-1)</f>
        <v xml:space="preserve"> Stadnex 40 Cap - Không Phù Hợp Điều Kiện  </v>
      </c>
      <c r="E55" s="15">
        <f>VALUE(J55)</f>
        <v>1</v>
      </c>
      <c r="F55" s="15">
        <f>VALUE(N55)</f>
        <v>52499.9</v>
      </c>
      <c r="G55" s="11">
        <v>9115</v>
      </c>
      <c r="H55" s="7">
        <f>FIND("(",C55)</f>
        <v>52</v>
      </c>
      <c r="I55" s="7">
        <f>FIND(" ",C55,H55)</f>
        <v>55</v>
      </c>
      <c r="J55" s="7" t="str">
        <f>MID(C55,H55+1,I55-H55-2)</f>
        <v>1</v>
      </c>
      <c r="K55" s="7">
        <f>FIND(" ",C55,I55+1)</f>
        <v>66</v>
      </c>
      <c r="L55" s="7">
        <f>FIND(" ",C55,K55+1)</f>
        <v>77</v>
      </c>
      <c r="M55" s="7">
        <f>FIND(")",C55)</f>
        <v>86</v>
      </c>
      <c r="N55" s="7" t="str">
        <f>MID(C55,L55+1,M55-L55-1)</f>
        <v>52,499.9</v>
      </c>
      <c r="O55" s="7">
        <f>FIND(":",C55)</f>
        <v>8</v>
      </c>
      <c r="Q55" s="8"/>
      <c r="R55" s="8"/>
      <c r="S55" s="9"/>
      <c r="T55" s="9"/>
      <c r="U55" s="9"/>
      <c r="V55" s="9"/>
      <c r="W55" s="7"/>
      <c r="X55" s="7"/>
      <c r="Y55" s="7"/>
      <c r="Z55" s="7"/>
      <c r="AA55" s="7"/>
      <c r="AB55" s="7"/>
      <c r="AC55" s="9"/>
      <c r="AD55" s="9"/>
      <c r="AE55" s="9"/>
    </row>
    <row r="56" spans="1:31" s="1" customFormat="1" ht="27" customHeight="1" x14ac:dyDescent="0.25">
      <c r="A56" s="12"/>
      <c r="B56" s="12"/>
      <c r="C56" s="13" t="s">
        <v>190</v>
      </c>
      <c r="D56" s="13" t="str">
        <f>MID(C56,O56+1,H56-O56-1)</f>
        <v xml:space="preserve"> Thuốc Tusligo Chẩn Đoán Chưa Phù Hợp  </v>
      </c>
      <c r="E56" s="15">
        <f>VALUE(J56)</f>
        <v>2</v>
      </c>
      <c r="F56" s="15">
        <f>VALUE(N56)</f>
        <v>68040</v>
      </c>
      <c r="G56" s="11">
        <v>9117</v>
      </c>
      <c r="H56" s="7">
        <f>FIND("(",C56)</f>
        <v>48</v>
      </c>
      <c r="I56" s="7">
        <f>FIND(" ",C56,H56)</f>
        <v>51</v>
      </c>
      <c r="J56" s="7" t="str">
        <f>MID(C56,H56+1,I56-H56-2)</f>
        <v>2</v>
      </c>
      <c r="K56" s="7">
        <f>FIND(" ",C56,I56+1)</f>
        <v>60</v>
      </c>
      <c r="L56" s="7">
        <f>FIND(" ",C56,K56+1)</f>
        <v>69</v>
      </c>
      <c r="M56" s="7">
        <f>FIND(")",C56)</f>
        <v>76</v>
      </c>
      <c r="N56" s="7" t="str">
        <f>MID(C56,L56+1,M56-L56-1)</f>
        <v>68,040</v>
      </c>
      <c r="O56" s="7">
        <f>FIND(":",C56)</f>
        <v>8</v>
      </c>
      <c r="Q56" s="8"/>
      <c r="R56" s="8"/>
      <c r="S56" s="9"/>
      <c r="T56" s="9"/>
      <c r="U56" s="9"/>
      <c r="V56" s="9"/>
      <c r="W56" s="7"/>
      <c r="X56" s="7"/>
      <c r="Y56" s="7"/>
      <c r="Z56" s="7"/>
      <c r="AA56" s="7"/>
      <c r="AB56" s="7"/>
      <c r="AC56" s="9"/>
      <c r="AD56" s="9"/>
      <c r="AE56" s="9"/>
    </row>
    <row r="57" spans="1:31" s="1" customFormat="1" ht="27" customHeight="1" x14ac:dyDescent="0.25">
      <c r="A57" s="12"/>
      <c r="B57" s="13" t="s">
        <v>21</v>
      </c>
      <c r="C57" s="13"/>
      <c r="D57" s="18" t="str">
        <f>MID(B57,O57+1,H57-O57-1)</f>
        <v xml:space="preserve"> 68723  </v>
      </c>
      <c r="E57" s="19">
        <f>VALUE(J57)</f>
        <v>794</v>
      </c>
      <c r="F57" s="19">
        <f>VALUE(N57)</f>
        <v>162447.29999999999</v>
      </c>
      <c r="G57" s="11">
        <v>9120</v>
      </c>
      <c r="H57" s="7">
        <f>FIND("(",B57)</f>
        <v>18</v>
      </c>
      <c r="I57" s="7">
        <f>FIND(" ",B57,H57)</f>
        <v>23</v>
      </c>
      <c r="J57" s="7" t="str">
        <f>MID(B57,H57+1,I57-H57-2)</f>
        <v>794</v>
      </c>
      <c r="K57" s="7">
        <f>FIND(" ",B57,I57+1)</f>
        <v>37</v>
      </c>
      <c r="L57" s="7">
        <f>FIND(" ",B57,K57+1)</f>
        <v>51</v>
      </c>
      <c r="M57" s="7">
        <f>FIND(")",B57)</f>
        <v>61</v>
      </c>
      <c r="N57" s="7" t="str">
        <f>MID(B57,L57+1,M57-L57-1)</f>
        <v>162,447.3</v>
      </c>
      <c r="O57" s="7">
        <f>FIND(":",B57)</f>
        <v>9</v>
      </c>
      <c r="Q57" s="8"/>
      <c r="R57" s="8"/>
      <c r="S57" s="9"/>
      <c r="T57" s="9"/>
      <c r="U57" s="9"/>
      <c r="V57" s="9"/>
      <c r="W57" s="7"/>
      <c r="X57" s="7"/>
      <c r="Y57" s="7"/>
      <c r="Z57" s="7"/>
      <c r="AA57" s="7"/>
      <c r="AB57" s="7"/>
      <c r="AC57" s="9"/>
      <c r="AD57" s="9"/>
      <c r="AE57" s="9"/>
    </row>
    <row r="58" spans="1:31" s="1" customFormat="1" ht="27" customHeight="1" x14ac:dyDescent="0.25">
      <c r="A58" s="12"/>
      <c r="B58" s="12"/>
      <c r="C58" s="13" t="s">
        <v>191</v>
      </c>
      <c r="D58" s="13" t="s">
        <v>314</v>
      </c>
      <c r="E58" s="15">
        <f>VALUE(J58)</f>
        <v>790</v>
      </c>
      <c r="F58" s="15">
        <f>VALUE(N58)</f>
        <v>73115.5</v>
      </c>
      <c r="G58" s="11">
        <v>9121</v>
      </c>
      <c r="H58" s="7">
        <f>FIND("(",C58)</f>
        <v>12</v>
      </c>
      <c r="I58" s="7">
        <f>FIND(" ",C58,H58)</f>
        <v>17</v>
      </c>
      <c r="J58" s="7" t="str">
        <f>MID(C58,H58+1,I58-H58-2)</f>
        <v>790</v>
      </c>
      <c r="K58" s="7">
        <f>FIND(" ",C58,I58+1)</f>
        <v>31</v>
      </c>
      <c r="L58" s="7">
        <f>FIND(" ",C58,K58+1)</f>
        <v>45</v>
      </c>
      <c r="M58" s="7">
        <f>FIND(")",C58)</f>
        <v>54</v>
      </c>
      <c r="N58" s="7" t="str">
        <f>MID(C58,L58+1,M58-L58-1)</f>
        <v>73,115.5</v>
      </c>
      <c r="O58" s="7">
        <f>FIND(":",C58)</f>
        <v>8</v>
      </c>
      <c r="Q58" s="8"/>
      <c r="R58" s="8"/>
      <c r="S58" s="9"/>
      <c r="T58" s="9"/>
      <c r="U58" s="9"/>
      <c r="V58" s="9"/>
      <c r="W58" s="7"/>
      <c r="X58" s="7"/>
      <c r="Y58" s="7"/>
      <c r="Z58" s="7"/>
      <c r="AA58" s="7"/>
      <c r="AB58" s="7"/>
      <c r="AC58" s="9"/>
      <c r="AD58" s="9"/>
      <c r="AE58" s="9"/>
    </row>
    <row r="59" spans="1:31" s="1" customFormat="1" ht="15.75" customHeight="1" x14ac:dyDescent="0.25">
      <c r="A59" s="12"/>
      <c r="B59" s="12"/>
      <c r="C59" s="13" t="s">
        <v>192</v>
      </c>
      <c r="D59" s="13" t="str">
        <f>MID(C59,O59+1,H59-O59-1)</f>
        <v xml:space="preserve"> Bệnh Nhân Khám 2 Ngày Liên Tiếp  </v>
      </c>
      <c r="E59" s="15">
        <f>VALUE(J59)</f>
        <v>1</v>
      </c>
      <c r="F59" s="15">
        <f>VALUE(N59)</f>
        <v>27500</v>
      </c>
      <c r="G59" s="11">
        <v>9912</v>
      </c>
      <c r="H59" s="7">
        <f>FIND("(",C59)</f>
        <v>43</v>
      </c>
      <c r="I59" s="7">
        <f>FIND(" ",C59,H59)</f>
        <v>46</v>
      </c>
      <c r="J59" s="7" t="str">
        <f>MID(C59,H59+1,I59-H59-2)</f>
        <v>1</v>
      </c>
      <c r="K59" s="7">
        <f>FIND(" ",C59,I59+1)</f>
        <v>54</v>
      </c>
      <c r="L59" s="7">
        <f>FIND(" ",C59,K59+1)</f>
        <v>62</v>
      </c>
      <c r="M59" s="7">
        <f>FIND(")",C59)</f>
        <v>69</v>
      </c>
      <c r="N59" s="7" t="str">
        <f>MID(C59,L59+1,M59-L59-1)</f>
        <v>27,500</v>
      </c>
      <c r="O59" s="7">
        <f>FIND(":",C59)</f>
        <v>8</v>
      </c>
      <c r="Q59" s="8"/>
      <c r="R59" s="8"/>
      <c r="S59" s="9"/>
      <c r="T59" s="9"/>
      <c r="U59" s="9"/>
      <c r="V59" s="9"/>
      <c r="W59" s="7"/>
      <c r="X59" s="7"/>
      <c r="Y59" s="7"/>
      <c r="Z59" s="7"/>
      <c r="AA59" s="7"/>
      <c r="AB59" s="7"/>
      <c r="AC59" s="9"/>
      <c r="AD59" s="9"/>
      <c r="AE59" s="9"/>
    </row>
    <row r="60" spans="1:31" s="1" customFormat="1" ht="27" customHeight="1" x14ac:dyDescent="0.25">
      <c r="A60" s="12"/>
      <c r="B60" s="12"/>
      <c r="C60" s="13" t="s">
        <v>193</v>
      </c>
      <c r="D60" s="13" t="str">
        <f>MID(C60,O60+1,H60-O60-1)</f>
        <v xml:space="preserve"> Chỉ Định Thuốc Không Phù Hợp Chẩn Đoán  </v>
      </c>
      <c r="E60" s="15">
        <f>VALUE(J60)</f>
        <v>1</v>
      </c>
      <c r="F60" s="15">
        <f>VALUE(N60)</f>
        <v>9870</v>
      </c>
      <c r="G60" s="11">
        <v>9914</v>
      </c>
      <c r="H60" s="7">
        <f>FIND("(",C60)</f>
        <v>50</v>
      </c>
      <c r="I60" s="7">
        <f>FIND(" ",C60,H60)</f>
        <v>53</v>
      </c>
      <c r="J60" s="7" t="str">
        <f>MID(C60,H60+1,I60-H60-2)</f>
        <v>1</v>
      </c>
      <c r="K60" s="7">
        <f>FIND(" ",C60,I60+1)</f>
        <v>62</v>
      </c>
      <c r="L60" s="7">
        <f>FIND(" ",C60,K60+1)</f>
        <v>71</v>
      </c>
      <c r="M60" s="7">
        <f>FIND(")",C60)</f>
        <v>77</v>
      </c>
      <c r="N60" s="7" t="str">
        <f>MID(C60,L60+1,M60-L60-1)</f>
        <v>9,870</v>
      </c>
      <c r="O60" s="7">
        <f>FIND(":",C60)</f>
        <v>8</v>
      </c>
      <c r="Q60" s="8"/>
      <c r="R60" s="8"/>
      <c r="S60" s="9"/>
      <c r="T60" s="9"/>
      <c r="U60" s="9"/>
      <c r="V60" s="9"/>
      <c r="W60" s="7"/>
      <c r="X60" s="7"/>
      <c r="Y60" s="7"/>
      <c r="Z60" s="7"/>
      <c r="AA60" s="7"/>
      <c r="AB60" s="7"/>
      <c r="AC60" s="9"/>
      <c r="AD60" s="9"/>
      <c r="AE60" s="9"/>
    </row>
    <row r="61" spans="1:31" s="1" customFormat="1" ht="27" customHeight="1" x14ac:dyDescent="0.25">
      <c r="A61" s="12"/>
      <c r="B61" s="12"/>
      <c r="C61" s="13" t="s">
        <v>194</v>
      </c>
      <c r="D61" s="13" t="str">
        <f>MID(C61,O61+1,H61-O61-1)</f>
        <v xml:space="preserve"> Thuốc Tusligo Chẩn Đoán Chưa Phù Hợp  </v>
      </c>
      <c r="E61" s="15">
        <f>VALUE(J61)</f>
        <v>1</v>
      </c>
      <c r="F61" s="15">
        <f>VALUE(N61)</f>
        <v>24461.8</v>
      </c>
      <c r="G61" s="11">
        <v>9916</v>
      </c>
      <c r="H61" s="7">
        <f>FIND("(",C61)</f>
        <v>48</v>
      </c>
      <c r="I61" s="7">
        <f>FIND(" ",C61,H61)</f>
        <v>51</v>
      </c>
      <c r="J61" s="7" t="str">
        <f>MID(C61,H61+1,I61-H61-2)</f>
        <v>1</v>
      </c>
      <c r="K61" s="7">
        <f>FIND(" ",C61,I61+1)</f>
        <v>61</v>
      </c>
      <c r="L61" s="7">
        <f>FIND(" ",C61,K61+1)</f>
        <v>71</v>
      </c>
      <c r="M61" s="7">
        <f>FIND(")",C61)</f>
        <v>80</v>
      </c>
      <c r="N61" s="7" t="str">
        <f>MID(C61,L61+1,M61-L61-1)</f>
        <v>24,461.8</v>
      </c>
      <c r="O61" s="7">
        <f>FIND(":",C61)</f>
        <v>8</v>
      </c>
      <c r="Q61" s="8"/>
      <c r="R61" s="8"/>
      <c r="S61" s="9"/>
      <c r="T61" s="9"/>
      <c r="U61" s="9"/>
      <c r="V61" s="9"/>
      <c r="W61" s="7"/>
      <c r="X61" s="7"/>
      <c r="Y61" s="7"/>
      <c r="Z61" s="7"/>
      <c r="AA61" s="7"/>
      <c r="AB61" s="7"/>
      <c r="AC61" s="9"/>
      <c r="AD61" s="9"/>
      <c r="AE61" s="9"/>
    </row>
    <row r="62" spans="1:31" s="1" customFormat="1" ht="27" customHeight="1" x14ac:dyDescent="0.25">
      <c r="A62" s="12"/>
      <c r="B62" s="12"/>
      <c r="C62" s="13" t="s">
        <v>313</v>
      </c>
      <c r="D62" s="13" t="str">
        <f>MID(C62,O62+1,H62-O62-1)</f>
        <v xml:space="preserve"> Tt Công Khám Không Đúng -BN đến thay băng  </v>
      </c>
      <c r="E62" s="15">
        <f>VALUE(J62)</f>
        <v>1</v>
      </c>
      <c r="F62" s="15">
        <f>VALUE(N62)</f>
        <v>27500</v>
      </c>
      <c r="G62" s="11">
        <v>9918</v>
      </c>
      <c r="H62" s="7">
        <f>FIND("(",C62)</f>
        <v>53</v>
      </c>
      <c r="I62" s="7">
        <f>FIND(" ",C62,H62)</f>
        <v>56</v>
      </c>
      <c r="J62" s="7" t="str">
        <f>MID(C62,H62+1,I62-H62-2)</f>
        <v>1</v>
      </c>
      <c r="K62" s="7">
        <f>FIND(" ",C62,I62+1)</f>
        <v>64</v>
      </c>
      <c r="L62" s="7">
        <f>FIND(" ",C62,K62+1)</f>
        <v>72</v>
      </c>
      <c r="M62" s="7">
        <f>FIND(")",C62)</f>
        <v>79</v>
      </c>
      <c r="N62" s="7" t="str">
        <f>MID(C62,L62+1,M62-L62-1)</f>
        <v>27,500</v>
      </c>
      <c r="O62" s="7">
        <f>FIND(":",C62)</f>
        <v>8</v>
      </c>
      <c r="Q62" s="8"/>
      <c r="R62" s="8"/>
      <c r="S62" s="9"/>
      <c r="T62" s="9"/>
      <c r="U62" s="9"/>
      <c r="V62" s="9"/>
      <c r="W62" s="7"/>
      <c r="X62" s="7"/>
      <c r="Y62" s="7"/>
      <c r="Z62" s="7"/>
      <c r="AA62" s="7"/>
      <c r="AB62" s="7"/>
      <c r="AC62" s="9"/>
      <c r="AD62" s="9"/>
      <c r="AE62" s="9"/>
    </row>
    <row r="63" spans="1:31" s="1" customFormat="1" ht="27" customHeight="1" x14ac:dyDescent="0.25">
      <c r="A63" s="12"/>
      <c r="B63" s="13" t="s">
        <v>22</v>
      </c>
      <c r="C63" s="13"/>
      <c r="D63" s="18" t="str">
        <f>MID(B63,O63+1,H63-O63-1)</f>
        <v xml:space="preserve"> 68724  </v>
      </c>
      <c r="E63" s="19">
        <f>VALUE(J63)</f>
        <v>159</v>
      </c>
      <c r="F63" s="19">
        <f>VALUE(N63)</f>
        <v>196945</v>
      </c>
      <c r="G63" s="11">
        <v>9920</v>
      </c>
      <c r="H63" s="7">
        <f>FIND("(",B63)</f>
        <v>18</v>
      </c>
      <c r="I63" s="7">
        <f>FIND(" ",B63,H63)</f>
        <v>23</v>
      </c>
      <c r="J63" s="7" t="str">
        <f>MID(B63,H63+1,I63-H63-2)</f>
        <v>159</v>
      </c>
      <c r="K63" s="7">
        <f>FIND(" ",B63,I63+1)</f>
        <v>34</v>
      </c>
      <c r="L63" s="7">
        <f>FIND(" ",B63,K63+1)</f>
        <v>45</v>
      </c>
      <c r="M63" s="7">
        <f>FIND(")",B63)</f>
        <v>53</v>
      </c>
      <c r="N63" s="7" t="str">
        <f>MID(B63,L63+1,M63-L63-1)</f>
        <v>196,945</v>
      </c>
      <c r="O63" s="7">
        <f>FIND(":",B63)</f>
        <v>9</v>
      </c>
      <c r="Q63" s="8"/>
      <c r="R63" s="8"/>
      <c r="S63" s="9"/>
      <c r="T63" s="9"/>
      <c r="U63" s="9"/>
      <c r="V63" s="9"/>
      <c r="W63" s="7"/>
      <c r="X63" s="7"/>
      <c r="Y63" s="7"/>
      <c r="Z63" s="7"/>
      <c r="AA63" s="7"/>
      <c r="AB63" s="7"/>
      <c r="AC63" s="9"/>
      <c r="AD63" s="9"/>
      <c r="AE63" s="9"/>
    </row>
    <row r="64" spans="1:31" s="1" customFormat="1" ht="27" customHeight="1" x14ac:dyDescent="0.25">
      <c r="A64" s="12"/>
      <c r="B64" s="12"/>
      <c r="C64" s="13" t="s">
        <v>195</v>
      </c>
      <c r="D64" s="13" t="s">
        <v>314</v>
      </c>
      <c r="E64" s="15">
        <f>VALUE(J64)</f>
        <v>150</v>
      </c>
      <c r="F64" s="15"/>
      <c r="G64" s="11">
        <v>9921</v>
      </c>
      <c r="H64" s="7">
        <f>FIND("(",C64)</f>
        <v>12</v>
      </c>
      <c r="I64" s="7">
        <f>FIND(" ",C64,H64)</f>
        <v>17</v>
      </c>
      <c r="J64" s="7" t="str">
        <f>MID(C64,H64+1,I64-H64-2)</f>
        <v>150</v>
      </c>
      <c r="K64" s="7">
        <f>FIND(" ",C64,I64+1)</f>
        <v>28</v>
      </c>
      <c r="L64" s="7">
        <f>FIND(" ",C64,K64+1)</f>
        <v>39</v>
      </c>
      <c r="M64" s="7">
        <f>FIND(")",C64)</f>
        <v>40</v>
      </c>
      <c r="N64" s="7" t="str">
        <f>MID(C64,L64+1,M64-L64-1)</f>
        <v/>
      </c>
      <c r="O64" s="7">
        <f>FIND(":",C64)</f>
        <v>8</v>
      </c>
      <c r="Q64" s="8"/>
      <c r="R64" s="8"/>
      <c r="S64" s="9"/>
      <c r="T64" s="9"/>
      <c r="U64" s="9"/>
      <c r="V64" s="9"/>
      <c r="W64" s="7"/>
      <c r="X64" s="7"/>
      <c r="Y64" s="7"/>
      <c r="Z64" s="7"/>
      <c r="AA64" s="7"/>
      <c r="AB64" s="7"/>
      <c r="AC64" s="9"/>
      <c r="AD64" s="9"/>
      <c r="AE64" s="9"/>
    </row>
    <row r="65" spans="1:31" s="1" customFormat="1" ht="27" customHeight="1" x14ac:dyDescent="0.25">
      <c r="A65" s="12"/>
      <c r="B65" s="12"/>
      <c r="C65" s="13" t="s">
        <v>196</v>
      </c>
      <c r="D65" s="13" t="str">
        <f>MID(C65,O65+1,H65-O65-1)</f>
        <v xml:space="preserve"> Chỉ Định Thuốc Không Phù Hợp Chẩn Đoán  </v>
      </c>
      <c r="E65" s="15">
        <f>VALUE(J65)</f>
        <v>8</v>
      </c>
      <c r="F65" s="15">
        <f>VALUE(N65)</f>
        <v>147945</v>
      </c>
      <c r="G65" s="11">
        <v>10072</v>
      </c>
      <c r="H65" s="7">
        <f>FIND("(",C65)</f>
        <v>50</v>
      </c>
      <c r="I65" s="7">
        <f>FIND(" ",C65,H65)</f>
        <v>53</v>
      </c>
      <c r="J65" s="7" t="str">
        <f>MID(C65,H65+1,I65-H65-2)</f>
        <v>8</v>
      </c>
      <c r="K65" s="7">
        <f>FIND(" ",C65,I65+1)</f>
        <v>62</v>
      </c>
      <c r="L65" s="7">
        <f>FIND(" ",C65,K65+1)</f>
        <v>71</v>
      </c>
      <c r="M65" s="7">
        <f>FIND(")",C65)</f>
        <v>79</v>
      </c>
      <c r="N65" s="7" t="str">
        <f>MID(C65,L65+1,M65-L65-1)</f>
        <v>147,945</v>
      </c>
      <c r="O65" s="7">
        <f>FIND(":",C65)</f>
        <v>8</v>
      </c>
      <c r="Q65" s="8"/>
      <c r="R65" s="8"/>
      <c r="S65" s="9"/>
      <c r="T65" s="9"/>
      <c r="U65" s="9"/>
      <c r="V65" s="9"/>
      <c r="W65" s="7"/>
      <c r="X65" s="7"/>
      <c r="Y65" s="7"/>
      <c r="Z65" s="7"/>
      <c r="AA65" s="7"/>
      <c r="AB65" s="7"/>
      <c r="AC65" s="9"/>
      <c r="AD65" s="9"/>
      <c r="AE65" s="9"/>
    </row>
    <row r="66" spans="1:31" s="1" customFormat="1" ht="27" customHeight="1" x14ac:dyDescent="0.25">
      <c r="A66" s="12"/>
      <c r="B66" s="12"/>
      <c r="C66" s="13" t="s">
        <v>197</v>
      </c>
      <c r="D66" s="13" t="str">
        <f>MID(C66,O66+1,H66-O66-1)</f>
        <v xml:space="preserve"> Glycinorm-80 Chống Chỉ Định Trên Bn Đái Tháo Đường Typ1  </v>
      </c>
      <c r="E66" s="15">
        <f>VALUE(J66)</f>
        <v>1</v>
      </c>
      <c r="F66" s="15">
        <f>VALUE(N66)</f>
        <v>49000</v>
      </c>
      <c r="G66" s="11">
        <v>10081</v>
      </c>
      <c r="H66" s="7">
        <f>FIND("(",C66)</f>
        <v>67</v>
      </c>
      <c r="I66" s="7">
        <f>FIND(" ",C66,H66)</f>
        <v>70</v>
      </c>
      <c r="J66" s="7" t="str">
        <f>MID(C66,H66+1,I66-H66-2)</f>
        <v>1</v>
      </c>
      <c r="K66" s="7">
        <f>FIND(" ",C66,I66+1)</f>
        <v>78</v>
      </c>
      <c r="L66" s="7">
        <f>FIND(" ",C66,K66+1)</f>
        <v>86</v>
      </c>
      <c r="M66" s="7">
        <f>FIND(")",C66)</f>
        <v>93</v>
      </c>
      <c r="N66" s="7" t="str">
        <f>MID(C66,L66+1,M66-L66-1)</f>
        <v>49,000</v>
      </c>
      <c r="O66" s="7">
        <f>FIND(":",C66)</f>
        <v>8</v>
      </c>
      <c r="Q66" s="8"/>
      <c r="R66" s="8"/>
      <c r="S66" s="9"/>
      <c r="T66" s="9"/>
      <c r="U66" s="9"/>
      <c r="V66" s="9"/>
      <c r="W66" s="7"/>
      <c r="X66" s="7"/>
      <c r="Y66" s="7"/>
      <c r="Z66" s="7"/>
      <c r="AA66" s="7"/>
      <c r="AB66" s="7"/>
      <c r="AC66" s="9"/>
      <c r="AD66" s="9"/>
      <c r="AE66" s="9"/>
    </row>
    <row r="67" spans="1:31" s="1" customFormat="1" ht="27" customHeight="1" x14ac:dyDescent="0.25">
      <c r="A67" s="12"/>
      <c r="B67" s="13" t="s">
        <v>23</v>
      </c>
      <c r="C67" s="13"/>
      <c r="D67" s="18" t="str">
        <f>MID(B67,O67+1,H67-O67-1)</f>
        <v xml:space="preserve"> 68725  </v>
      </c>
      <c r="E67" s="19">
        <f>VALUE(J67)</f>
        <v>233</v>
      </c>
      <c r="F67" s="19">
        <f>VALUE(N67)</f>
        <v>60826.9</v>
      </c>
      <c r="G67" s="11">
        <v>10083</v>
      </c>
      <c r="H67" s="7">
        <f>FIND("(",B67)</f>
        <v>18</v>
      </c>
      <c r="I67" s="7">
        <f>FIND(" ",B67,H67)</f>
        <v>23</v>
      </c>
      <c r="J67" s="7" t="str">
        <f>MID(B67,H67+1,I67-H67-2)</f>
        <v>233</v>
      </c>
      <c r="K67" s="7">
        <f>FIND(" ",B67,I67+1)</f>
        <v>37</v>
      </c>
      <c r="L67" s="7">
        <f>FIND(" ",B67,K67+1)</f>
        <v>51</v>
      </c>
      <c r="M67" s="7">
        <f>FIND(")",B67)</f>
        <v>60</v>
      </c>
      <c r="N67" s="7" t="str">
        <f>MID(B67,L67+1,M67-L67-1)</f>
        <v>60,826.9</v>
      </c>
      <c r="O67" s="7">
        <f>FIND(":",B67)</f>
        <v>9</v>
      </c>
      <c r="Q67" s="8"/>
      <c r="R67" s="8"/>
      <c r="S67" s="9"/>
      <c r="T67" s="9"/>
      <c r="U67" s="9"/>
      <c r="V67" s="9"/>
      <c r="W67" s="7"/>
      <c r="X67" s="7"/>
      <c r="Y67" s="7"/>
      <c r="Z67" s="7"/>
      <c r="AA67" s="7"/>
      <c r="AB67" s="7"/>
      <c r="AC67" s="9"/>
      <c r="AD67" s="9"/>
      <c r="AE67" s="9"/>
    </row>
    <row r="68" spans="1:31" s="1" customFormat="1" ht="27" customHeight="1" x14ac:dyDescent="0.25">
      <c r="A68" s="12"/>
      <c r="B68" s="12"/>
      <c r="C68" s="13" t="s">
        <v>198</v>
      </c>
      <c r="D68" s="13" t="s">
        <v>314</v>
      </c>
      <c r="E68" s="15">
        <f>VALUE(J68)</f>
        <v>225</v>
      </c>
      <c r="F68" s="15">
        <f>VALUE(N68)</f>
        <v>11470.8</v>
      </c>
      <c r="G68" s="11">
        <v>10084</v>
      </c>
      <c r="H68" s="7">
        <f>FIND("(",C68)</f>
        <v>12</v>
      </c>
      <c r="I68" s="7">
        <f>FIND(" ",C68,H68)</f>
        <v>17</v>
      </c>
      <c r="J68" s="7" t="str">
        <f>MID(C68,H68+1,I68-H68-2)</f>
        <v>225</v>
      </c>
      <c r="K68" s="7">
        <f>FIND(" ",C68,I68+1)</f>
        <v>31</v>
      </c>
      <c r="L68" s="7">
        <f>FIND(" ",C68,K68+1)</f>
        <v>45</v>
      </c>
      <c r="M68" s="7">
        <f>FIND(")",C68)</f>
        <v>54</v>
      </c>
      <c r="N68" s="7" t="str">
        <f>MID(C68,L68+1,M68-L68-1)</f>
        <v>11,470.8</v>
      </c>
      <c r="O68" s="7">
        <f>FIND(":",C68)</f>
        <v>8</v>
      </c>
      <c r="Q68" s="8"/>
      <c r="R68" s="8"/>
      <c r="S68" s="9"/>
      <c r="T68" s="9"/>
      <c r="U68" s="9"/>
      <c r="V68" s="9"/>
      <c r="W68" s="7"/>
      <c r="X68" s="7"/>
      <c r="Y68" s="7"/>
      <c r="Z68" s="7"/>
      <c r="AA68" s="7"/>
      <c r="AB68" s="7"/>
      <c r="AC68" s="9"/>
      <c r="AD68" s="9"/>
      <c r="AE68" s="9"/>
    </row>
    <row r="69" spans="1:31" s="1" customFormat="1" ht="27" customHeight="1" x14ac:dyDescent="0.25">
      <c r="A69" s="12"/>
      <c r="B69" s="12"/>
      <c r="C69" s="13" t="s">
        <v>199</v>
      </c>
      <c r="D69" s="13" t="str">
        <f>MID(C69,O69+1,H69-O69-1)</f>
        <v xml:space="preserve"> Chỉ Định Thuốc Không Phù Hợp Chẩn Đoán  </v>
      </c>
      <c r="E69" s="15">
        <f>VALUE(J69)</f>
        <v>6</v>
      </c>
      <c r="F69" s="15">
        <f>VALUE(N69)</f>
        <v>38355.199999999997</v>
      </c>
      <c r="G69" s="11">
        <v>10310</v>
      </c>
      <c r="H69" s="7">
        <f>FIND("(",C69)</f>
        <v>50</v>
      </c>
      <c r="I69" s="7">
        <f>FIND(" ",C69,H69)</f>
        <v>53</v>
      </c>
      <c r="J69" s="7" t="str">
        <f>MID(C69,H69+1,I69-H69-2)</f>
        <v>6</v>
      </c>
      <c r="K69" s="7">
        <f>FIND(" ",C69,I69+1)</f>
        <v>64</v>
      </c>
      <c r="L69" s="7">
        <f>FIND(" ",C69,K69+1)</f>
        <v>75</v>
      </c>
      <c r="M69" s="7">
        <f>FIND(")",C69)</f>
        <v>84</v>
      </c>
      <c r="N69" s="7" t="str">
        <f>MID(C69,L69+1,M69-L69-1)</f>
        <v>38,355.2</v>
      </c>
      <c r="O69" s="7">
        <f>FIND(":",C69)</f>
        <v>8</v>
      </c>
      <c r="Q69" s="8"/>
      <c r="R69" s="8"/>
      <c r="S69" s="9"/>
      <c r="T69" s="9"/>
      <c r="U69" s="9"/>
      <c r="V69" s="9"/>
      <c r="W69" s="7"/>
      <c r="X69" s="7"/>
      <c r="Y69" s="7"/>
      <c r="Z69" s="7"/>
      <c r="AA69" s="7"/>
      <c r="AB69" s="7"/>
      <c r="AC69" s="9"/>
      <c r="AD69" s="9"/>
      <c r="AE69" s="9"/>
    </row>
    <row r="70" spans="1:31" s="1" customFormat="1" ht="15.75" customHeight="1" x14ac:dyDescent="0.25">
      <c r="A70" s="12"/>
      <c r="B70" s="12"/>
      <c r="C70" s="13" t="s">
        <v>200</v>
      </c>
      <c r="D70" s="13" t="str">
        <f>MID(C70,O70+1,H70-O70-1)</f>
        <v xml:space="preserve"> Chỉ Định Thuốc Quá Liều   </v>
      </c>
      <c r="E70" s="15">
        <f>VALUE(J70)</f>
        <v>2</v>
      </c>
      <c r="F70" s="15">
        <f>VALUE(N70)</f>
        <v>11000.9</v>
      </c>
      <c r="G70" s="11">
        <v>10317</v>
      </c>
      <c r="H70" s="7">
        <f>FIND("(",C70)</f>
        <v>36</v>
      </c>
      <c r="I70" s="7">
        <f>FIND(" ",C70,H70)</f>
        <v>39</v>
      </c>
      <c r="J70" s="7" t="str">
        <f>MID(C70,H70+1,I70-H70-2)</f>
        <v>2</v>
      </c>
      <c r="K70" s="7">
        <f>FIND(" ",C70,I70+1)</f>
        <v>50</v>
      </c>
      <c r="L70" s="7">
        <f>FIND(" ",C70,K70+1)</f>
        <v>61</v>
      </c>
      <c r="M70" s="7">
        <f>FIND(")",C70)</f>
        <v>70</v>
      </c>
      <c r="N70" s="7" t="str">
        <f>MID(C70,L70+1,M70-L70-1)</f>
        <v>11,000.9</v>
      </c>
      <c r="O70" s="7">
        <f>FIND(":",C70)</f>
        <v>8</v>
      </c>
      <c r="Q70" s="8"/>
      <c r="R70" s="8"/>
      <c r="S70" s="9"/>
      <c r="T70" s="9"/>
      <c r="U70" s="9"/>
      <c r="V70" s="9"/>
      <c r="W70" s="7"/>
      <c r="X70" s="7"/>
      <c r="Y70" s="7"/>
      <c r="Z70" s="7"/>
      <c r="AA70" s="7"/>
      <c r="AB70" s="7"/>
      <c r="AC70" s="9"/>
      <c r="AD70" s="9"/>
      <c r="AE70" s="9"/>
    </row>
    <row r="71" spans="1:31" s="1" customFormat="1" ht="27" customHeight="1" x14ac:dyDescent="0.25">
      <c r="A71" s="12"/>
      <c r="B71" s="13" t="s">
        <v>24</v>
      </c>
      <c r="C71" s="13"/>
      <c r="D71" s="18" t="str">
        <f>MID(B71,O71+1,H71-O71-1)</f>
        <v xml:space="preserve"> 68726  </v>
      </c>
      <c r="E71" s="19">
        <f>VALUE(J71)</f>
        <v>166</v>
      </c>
      <c r="F71" s="19"/>
      <c r="G71" s="11">
        <v>10320</v>
      </c>
      <c r="H71" s="7">
        <f>FIND("(",B71)</f>
        <v>18</v>
      </c>
      <c r="I71" s="7">
        <f>FIND(" ",B71,H71)</f>
        <v>23</v>
      </c>
      <c r="J71" s="7" t="str">
        <f>MID(B71,H71+1,I71-H71-2)</f>
        <v>166</v>
      </c>
      <c r="K71" s="7">
        <f>FIND(" ",B71,I71+1)</f>
        <v>35</v>
      </c>
      <c r="L71" s="7">
        <f>FIND(" ",B71,K71+1)</f>
        <v>47</v>
      </c>
      <c r="M71" s="7">
        <f>FIND(")",B71)</f>
        <v>48</v>
      </c>
      <c r="N71" s="7" t="str">
        <f>MID(B71,L71+1,M71-L71-1)</f>
        <v/>
      </c>
      <c r="O71" s="7">
        <f>FIND(":",B71)</f>
        <v>9</v>
      </c>
      <c r="Q71" s="8"/>
      <c r="R71" s="8"/>
      <c r="S71" s="9"/>
      <c r="T71" s="9"/>
      <c r="U71" s="9"/>
      <c r="V71" s="9"/>
      <c r="W71" s="7"/>
      <c r="X71" s="7"/>
      <c r="Y71" s="7"/>
      <c r="Z71" s="7"/>
      <c r="AA71" s="7"/>
      <c r="AB71" s="7"/>
      <c r="AC71" s="9"/>
      <c r="AD71" s="9"/>
      <c r="AE71" s="9"/>
    </row>
    <row r="72" spans="1:31" s="1" customFormat="1" ht="27" customHeight="1" x14ac:dyDescent="0.25">
      <c r="A72" s="12"/>
      <c r="B72" s="12"/>
      <c r="C72" s="13" t="s">
        <v>201</v>
      </c>
      <c r="D72" s="13" t="s">
        <v>314</v>
      </c>
      <c r="E72" s="15">
        <f>VALUE(J72)</f>
        <v>166</v>
      </c>
      <c r="F72" s="15"/>
      <c r="G72" s="11">
        <v>10321</v>
      </c>
      <c r="H72" s="7">
        <f>FIND("(",C72)</f>
        <v>12</v>
      </c>
      <c r="I72" s="7">
        <f>FIND(" ",C72,H72)</f>
        <v>17</v>
      </c>
      <c r="J72" s="7" t="str">
        <f>MID(C72,H72+1,I72-H72-2)</f>
        <v>166</v>
      </c>
      <c r="K72" s="7">
        <f>FIND(" ",C72,I72+1)</f>
        <v>29</v>
      </c>
      <c r="L72" s="7">
        <f>FIND(" ",C72,K72+1)</f>
        <v>41</v>
      </c>
      <c r="M72" s="7">
        <f>FIND(")",C72)</f>
        <v>42</v>
      </c>
      <c r="N72" s="7" t="str">
        <f>MID(C72,L72+1,M72-L72-1)</f>
        <v/>
      </c>
      <c r="O72" s="7">
        <f>FIND(":",C72)</f>
        <v>8</v>
      </c>
      <c r="Q72" s="8"/>
      <c r="R72" s="8"/>
      <c r="S72" s="9"/>
      <c r="T72" s="9"/>
      <c r="U72" s="9"/>
      <c r="V72" s="9"/>
      <c r="W72" s="7"/>
      <c r="X72" s="7"/>
      <c r="Y72" s="7"/>
      <c r="Z72" s="7"/>
      <c r="AA72" s="7"/>
      <c r="AB72" s="7"/>
      <c r="AC72" s="9"/>
      <c r="AD72" s="9"/>
      <c r="AE72" s="9"/>
    </row>
    <row r="73" spans="1:31" s="1" customFormat="1" ht="27" customHeight="1" x14ac:dyDescent="0.25">
      <c r="A73" s="12"/>
      <c r="B73" s="13" t="s">
        <v>25</v>
      </c>
      <c r="C73" s="13"/>
      <c r="D73" s="18" t="str">
        <f>MID(B73,O73+1,H73-O73-1)</f>
        <v xml:space="preserve"> 68727  </v>
      </c>
      <c r="E73" s="19">
        <f>VALUE(J73)</f>
        <v>169</v>
      </c>
      <c r="F73" s="19"/>
      <c r="G73" s="11">
        <v>10488</v>
      </c>
      <c r="H73" s="7">
        <f>FIND("(",B73)</f>
        <v>18</v>
      </c>
      <c r="I73" s="7">
        <f>FIND(" ",B73,H73)</f>
        <v>23</v>
      </c>
      <c r="J73" s="7" t="str">
        <f>MID(B73,H73+1,I73-H73-2)</f>
        <v>169</v>
      </c>
      <c r="K73" s="7">
        <f>FIND(" ",B73,I73+1)</f>
        <v>35</v>
      </c>
      <c r="L73" s="7">
        <f>FIND(" ",B73,K73+1)</f>
        <v>47</v>
      </c>
      <c r="M73" s="7">
        <f>FIND(")",B73)</f>
        <v>48</v>
      </c>
      <c r="N73" s="7" t="str">
        <f>MID(B73,L73+1,M73-L73-1)</f>
        <v/>
      </c>
      <c r="O73" s="7">
        <f>FIND(":",B73)</f>
        <v>9</v>
      </c>
      <c r="Q73" s="8"/>
      <c r="R73" s="8"/>
      <c r="S73" s="9"/>
      <c r="T73" s="9"/>
      <c r="U73" s="9"/>
      <c r="V73" s="9"/>
      <c r="W73" s="7"/>
      <c r="X73" s="7"/>
      <c r="Y73" s="7"/>
      <c r="Z73" s="7"/>
      <c r="AA73" s="7"/>
      <c r="AB73" s="7"/>
      <c r="AC73" s="9"/>
      <c r="AD73" s="9"/>
      <c r="AE73" s="9"/>
    </row>
    <row r="74" spans="1:31" s="1" customFormat="1" ht="27" customHeight="1" x14ac:dyDescent="0.25">
      <c r="A74" s="12"/>
      <c r="B74" s="12"/>
      <c r="C74" s="13" t="s">
        <v>202</v>
      </c>
      <c r="D74" s="13" t="s">
        <v>314</v>
      </c>
      <c r="E74" s="15">
        <f>VALUE(J74)</f>
        <v>169</v>
      </c>
      <c r="F74" s="15"/>
      <c r="G74" s="11">
        <v>10489</v>
      </c>
      <c r="H74" s="7">
        <f>FIND("(",C74)</f>
        <v>12</v>
      </c>
      <c r="I74" s="7">
        <f>FIND(" ",C74,H74)</f>
        <v>17</v>
      </c>
      <c r="J74" s="7" t="str">
        <f>MID(C74,H74+1,I74-H74-2)</f>
        <v>169</v>
      </c>
      <c r="K74" s="7">
        <f>FIND(" ",C74,I74+1)</f>
        <v>29</v>
      </c>
      <c r="L74" s="7">
        <f>FIND(" ",C74,K74+1)</f>
        <v>41</v>
      </c>
      <c r="M74" s="7">
        <f>FIND(")",C74)</f>
        <v>42</v>
      </c>
      <c r="N74" s="7" t="str">
        <f>MID(C74,L74+1,M74-L74-1)</f>
        <v/>
      </c>
      <c r="O74" s="7">
        <f>FIND(":",C74)</f>
        <v>8</v>
      </c>
      <c r="Q74" s="8"/>
      <c r="R74" s="8"/>
      <c r="S74" s="9"/>
      <c r="T74" s="9"/>
      <c r="U74" s="9"/>
      <c r="V74" s="9"/>
      <c r="W74" s="7"/>
      <c r="X74" s="7"/>
      <c r="Y74" s="7"/>
      <c r="Z74" s="7"/>
      <c r="AA74" s="7"/>
      <c r="AB74" s="7"/>
      <c r="AC74" s="9"/>
      <c r="AD74" s="9"/>
      <c r="AE74" s="9"/>
    </row>
    <row r="75" spans="1:31" s="1" customFormat="1" ht="27" customHeight="1" x14ac:dyDescent="0.25">
      <c r="A75" s="12"/>
      <c r="B75" s="13" t="s">
        <v>26</v>
      </c>
      <c r="C75" s="13"/>
      <c r="D75" s="18" t="str">
        <f>MID(B75,O75+1,H75-O75-1)</f>
        <v xml:space="preserve"> 68728  </v>
      </c>
      <c r="E75" s="19">
        <f>VALUE(J75)</f>
        <v>325</v>
      </c>
      <c r="F75" s="19">
        <f>VALUE(N75)</f>
        <v>81675</v>
      </c>
      <c r="G75" s="11">
        <v>10659</v>
      </c>
      <c r="H75" s="7">
        <f>FIND("(",B75)</f>
        <v>18</v>
      </c>
      <c r="I75" s="7">
        <f>FIND(" ",B75,H75)</f>
        <v>23</v>
      </c>
      <c r="J75" s="7" t="str">
        <f>MID(B75,H75+1,I75-H75-2)</f>
        <v>325</v>
      </c>
      <c r="K75" s="7">
        <f>FIND(" ",B75,I75+1)</f>
        <v>35</v>
      </c>
      <c r="L75" s="7">
        <f>FIND(" ",B75,K75+1)</f>
        <v>47</v>
      </c>
      <c r="M75" s="7">
        <f>FIND(")",B75)</f>
        <v>54</v>
      </c>
      <c r="N75" s="7" t="str">
        <f>MID(B75,L75+1,M75-L75-1)</f>
        <v>81,675</v>
      </c>
      <c r="O75" s="7">
        <f>FIND(":",B75)</f>
        <v>9</v>
      </c>
      <c r="Q75" s="8"/>
      <c r="R75" s="8"/>
      <c r="S75" s="9"/>
      <c r="T75" s="9"/>
      <c r="U75" s="9"/>
      <c r="V75" s="9"/>
      <c r="W75" s="7"/>
      <c r="X75" s="7"/>
      <c r="Y75" s="7"/>
      <c r="Z75" s="7"/>
      <c r="AA75" s="7"/>
      <c r="AB75" s="7"/>
      <c r="AC75" s="9"/>
      <c r="AD75" s="9"/>
      <c r="AE75" s="9"/>
    </row>
    <row r="76" spans="1:31" s="1" customFormat="1" ht="15.75" customHeight="1" x14ac:dyDescent="0.25">
      <c r="A76" s="12"/>
      <c r="B76" s="12"/>
      <c r="C76" s="13" t="s">
        <v>203</v>
      </c>
      <c r="D76" s="13" t="s">
        <v>314</v>
      </c>
      <c r="E76" s="15">
        <f>VALUE(J76)</f>
        <v>322</v>
      </c>
      <c r="F76" s="15"/>
      <c r="G76" s="11">
        <v>10660</v>
      </c>
      <c r="H76" s="7">
        <f>FIND("(",C76)</f>
        <v>12</v>
      </c>
      <c r="I76" s="7">
        <f>FIND(" ",C76,H76)</f>
        <v>17</v>
      </c>
      <c r="J76" s="7" t="str">
        <f>MID(C76,H76+1,I76-H76-2)</f>
        <v>322</v>
      </c>
      <c r="K76" s="7">
        <f>FIND(" ",C76,I76+1)</f>
        <v>29</v>
      </c>
      <c r="L76" s="7">
        <f>FIND(" ",C76,K76+1)</f>
        <v>41</v>
      </c>
      <c r="M76" s="7">
        <f>FIND(")",C76)</f>
        <v>42</v>
      </c>
      <c r="N76" s="7" t="str">
        <f>MID(C76,L76+1,M76-L76-1)</f>
        <v/>
      </c>
      <c r="O76" s="7">
        <f>FIND(":",C76)</f>
        <v>8</v>
      </c>
      <c r="Q76" s="8"/>
      <c r="R76" s="8"/>
      <c r="S76" s="9"/>
      <c r="T76" s="9"/>
      <c r="U76" s="9"/>
      <c r="V76" s="9"/>
      <c r="W76" s="7"/>
      <c r="X76" s="7"/>
      <c r="Y76" s="7"/>
      <c r="Z76" s="7"/>
      <c r="AA76" s="7"/>
      <c r="AB76" s="7"/>
      <c r="AC76" s="9"/>
      <c r="AD76" s="9"/>
      <c r="AE76" s="9"/>
    </row>
    <row r="77" spans="1:31" s="1" customFormat="1" ht="27" customHeight="1" x14ac:dyDescent="0.25">
      <c r="A77" s="12"/>
      <c r="B77" s="12"/>
      <c r="C77" s="13" t="s">
        <v>204</v>
      </c>
      <c r="D77" s="13" t="str">
        <f>MID(C77,O77+1,H77-O77-1)</f>
        <v xml:space="preserve"> Chỉ Định Thuốc Không Phù Hợp Chẩn Đoán  </v>
      </c>
      <c r="E77" s="15">
        <f>VALUE(J77)</f>
        <v>1</v>
      </c>
      <c r="F77" s="15">
        <f>VALUE(N77)</f>
        <v>48195</v>
      </c>
      <c r="G77" s="11">
        <v>10983</v>
      </c>
      <c r="H77" s="7">
        <f>FIND("(",C77)</f>
        <v>50</v>
      </c>
      <c r="I77" s="7">
        <f>FIND(" ",C77,H77)</f>
        <v>53</v>
      </c>
      <c r="J77" s="7" t="str">
        <f>MID(C77,H77+1,I77-H77-2)</f>
        <v>1</v>
      </c>
      <c r="K77" s="7">
        <f>FIND(" ",C77,I77+1)</f>
        <v>61</v>
      </c>
      <c r="L77" s="7">
        <f>FIND(" ",C77,K77+1)</f>
        <v>69</v>
      </c>
      <c r="M77" s="7">
        <f>FIND(")",C77)</f>
        <v>76</v>
      </c>
      <c r="N77" s="7" t="str">
        <f>MID(C77,L77+1,M77-L77-1)</f>
        <v>48,195</v>
      </c>
      <c r="O77" s="7">
        <f>FIND(":",C77)</f>
        <v>8</v>
      </c>
      <c r="Q77" s="8"/>
      <c r="R77" s="8"/>
      <c r="S77" s="9"/>
      <c r="T77" s="9"/>
      <c r="U77" s="9"/>
      <c r="V77" s="9"/>
      <c r="W77" s="7"/>
      <c r="X77" s="7"/>
      <c r="Y77" s="7"/>
      <c r="Z77" s="7"/>
      <c r="AA77" s="7"/>
      <c r="AB77" s="7"/>
      <c r="AC77" s="9"/>
      <c r="AD77" s="9"/>
      <c r="AE77" s="9"/>
    </row>
    <row r="78" spans="1:31" s="1" customFormat="1" ht="27" customHeight="1" x14ac:dyDescent="0.25">
      <c r="A78" s="12"/>
      <c r="B78" s="12"/>
      <c r="C78" s="13" t="s">
        <v>205</v>
      </c>
      <c r="D78" s="13" t="str">
        <f>MID(C78,O78+1,H78-O78-1)</f>
        <v xml:space="preserve"> Chỉ Định Thuốc Quá Liều  </v>
      </c>
      <c r="E78" s="15">
        <f>VALUE(J78)</f>
        <v>1</v>
      </c>
      <c r="F78" s="15">
        <f>VALUE(N78)</f>
        <v>31500</v>
      </c>
      <c r="G78" s="11">
        <v>10985</v>
      </c>
      <c r="H78" s="7">
        <f>FIND("(",C78)</f>
        <v>35</v>
      </c>
      <c r="I78" s="7">
        <f>FIND(" ",C78,H78)</f>
        <v>38</v>
      </c>
      <c r="J78" s="7" t="str">
        <f>MID(C78,H78+1,I78-H78-2)</f>
        <v>1</v>
      </c>
      <c r="K78" s="7">
        <f>FIND(" ",C78,I78+1)</f>
        <v>46</v>
      </c>
      <c r="L78" s="7">
        <f>FIND(" ",C78,K78+1)</f>
        <v>54</v>
      </c>
      <c r="M78" s="7">
        <f>FIND(")",C78)</f>
        <v>61</v>
      </c>
      <c r="N78" s="7" t="str">
        <f>MID(C78,L78+1,M78-L78-1)</f>
        <v>31,500</v>
      </c>
      <c r="O78" s="7">
        <f>FIND(":",C78)</f>
        <v>8</v>
      </c>
      <c r="Q78" s="8"/>
      <c r="R78" s="8"/>
      <c r="S78" s="9"/>
      <c r="T78" s="9"/>
      <c r="U78" s="9"/>
      <c r="V78" s="9"/>
      <c r="W78" s="7"/>
      <c r="X78" s="7"/>
      <c r="Y78" s="7"/>
      <c r="Z78" s="7"/>
      <c r="AA78" s="7"/>
      <c r="AB78" s="7"/>
      <c r="AC78" s="9"/>
      <c r="AD78" s="9"/>
      <c r="AE78" s="9"/>
    </row>
    <row r="79" spans="1:31" s="1" customFormat="1" ht="27" customHeight="1" x14ac:dyDescent="0.25">
      <c r="A79" s="12"/>
      <c r="B79" s="12"/>
      <c r="C79" s="13" t="s">
        <v>206</v>
      </c>
      <c r="D79" s="13" t="str">
        <f>MID(C79,O79+1,H79-O79-1)</f>
        <v xml:space="preserve"> Thuốc Ngoài Danh Mục  </v>
      </c>
      <c r="E79" s="15">
        <f>VALUE(J79)</f>
        <v>1</v>
      </c>
      <c r="F79" s="15">
        <f>VALUE(N79)</f>
        <v>1980</v>
      </c>
      <c r="G79" s="11">
        <v>10987</v>
      </c>
      <c r="H79" s="7">
        <f>FIND("(",C79)</f>
        <v>32</v>
      </c>
      <c r="I79" s="7">
        <f>FIND(" ",C79,H79)</f>
        <v>35</v>
      </c>
      <c r="J79" s="7" t="str">
        <f>MID(C79,H79+1,I79-H79-2)</f>
        <v>1</v>
      </c>
      <c r="K79" s="7">
        <f>FIND(" ",C79,I79+1)</f>
        <v>43</v>
      </c>
      <c r="L79" s="7">
        <f>FIND(" ",C79,K79+1)</f>
        <v>51</v>
      </c>
      <c r="M79" s="7">
        <f>FIND(")",C79)</f>
        <v>57</v>
      </c>
      <c r="N79" s="7" t="str">
        <f>MID(C79,L79+1,M79-L79-1)</f>
        <v>1,980</v>
      </c>
      <c r="O79" s="7">
        <f>FIND(":",C79)</f>
        <v>8</v>
      </c>
      <c r="Q79" s="8"/>
      <c r="R79" s="8"/>
      <c r="S79" s="9"/>
      <c r="T79" s="9"/>
      <c r="U79" s="9"/>
      <c r="V79" s="9"/>
      <c r="W79" s="7"/>
      <c r="X79" s="7"/>
      <c r="Y79" s="7"/>
      <c r="Z79" s="7"/>
      <c r="AA79" s="7"/>
      <c r="AB79" s="7"/>
      <c r="AC79" s="9"/>
      <c r="AD79" s="9"/>
      <c r="AE79" s="9"/>
    </row>
    <row r="80" spans="1:31" s="1" customFormat="1" ht="27" customHeight="1" x14ac:dyDescent="0.25">
      <c r="A80" s="12"/>
      <c r="B80" s="13" t="s">
        <v>27</v>
      </c>
      <c r="C80" s="13"/>
      <c r="D80" s="18" t="str">
        <f>MID(B80,O80+1,H80-O80-1)</f>
        <v xml:space="preserve"> 68729  </v>
      </c>
      <c r="E80" s="19">
        <f>VALUE(J80)</f>
        <v>159</v>
      </c>
      <c r="F80" s="19">
        <f>VALUE(N80)</f>
        <v>34020</v>
      </c>
      <c r="G80" s="11">
        <v>10989</v>
      </c>
      <c r="H80" s="7">
        <f>FIND("(",B80)</f>
        <v>18</v>
      </c>
      <c r="I80" s="7">
        <f>FIND(" ",B80,H80)</f>
        <v>23</v>
      </c>
      <c r="J80" s="7" t="str">
        <f>MID(B80,H80+1,I80-H80-2)</f>
        <v>159</v>
      </c>
      <c r="K80" s="7">
        <f>FIND(" ",B80,I80+1)</f>
        <v>37</v>
      </c>
      <c r="L80" s="7">
        <f>FIND(" ",B80,K80+1)</f>
        <v>51</v>
      </c>
      <c r="M80" s="7">
        <f>FIND(")",B80)</f>
        <v>58</v>
      </c>
      <c r="N80" s="7" t="str">
        <f>MID(B80,L80+1,M80-L80-1)</f>
        <v>34,020</v>
      </c>
      <c r="O80" s="7">
        <f>FIND(":",B80)</f>
        <v>9</v>
      </c>
      <c r="Q80" s="8"/>
      <c r="R80" s="8"/>
      <c r="S80" s="9"/>
      <c r="T80" s="9"/>
      <c r="U80" s="9"/>
      <c r="V80" s="9"/>
      <c r="W80" s="7"/>
      <c r="X80" s="7"/>
      <c r="Y80" s="7"/>
      <c r="Z80" s="7"/>
      <c r="AA80" s="7"/>
      <c r="AB80" s="7"/>
      <c r="AC80" s="9"/>
      <c r="AD80" s="9"/>
      <c r="AE80" s="9"/>
    </row>
    <row r="81" spans="1:31" s="1" customFormat="1" ht="27" customHeight="1" x14ac:dyDescent="0.25">
      <c r="A81" s="12"/>
      <c r="B81" s="12"/>
      <c r="C81" s="13" t="s">
        <v>207</v>
      </c>
      <c r="D81" s="13" t="s">
        <v>314</v>
      </c>
      <c r="E81" s="15">
        <f>VALUE(J81)</f>
        <v>158</v>
      </c>
      <c r="F81" s="15"/>
      <c r="G81" s="11">
        <v>10990</v>
      </c>
      <c r="H81" s="7">
        <f>FIND("(",C81)</f>
        <v>12</v>
      </c>
      <c r="I81" s="7">
        <f>FIND(" ",C81,H81)</f>
        <v>17</v>
      </c>
      <c r="J81" s="7" t="str">
        <f>MID(C81,H81+1,I81-H81-2)</f>
        <v>158</v>
      </c>
      <c r="K81" s="7">
        <f>FIND(" ",C81,I81+1)</f>
        <v>31</v>
      </c>
      <c r="L81" s="7">
        <f>FIND(" ",C81,K81+1)</f>
        <v>45</v>
      </c>
      <c r="M81" s="7">
        <f>FIND(")",C81)</f>
        <v>46</v>
      </c>
      <c r="N81" s="7" t="str">
        <f>MID(C81,L81+1,M81-L81-1)</f>
        <v/>
      </c>
      <c r="O81" s="7">
        <f>FIND(":",C81)</f>
        <v>8</v>
      </c>
      <c r="Q81" s="8"/>
      <c r="R81" s="8"/>
      <c r="S81" s="9"/>
      <c r="T81" s="9"/>
      <c r="U81" s="9"/>
      <c r="V81" s="9"/>
      <c r="W81" s="7"/>
      <c r="X81" s="7"/>
      <c r="Y81" s="7"/>
      <c r="Z81" s="7"/>
      <c r="AA81" s="7"/>
      <c r="AB81" s="7"/>
      <c r="AC81" s="9"/>
      <c r="AD81" s="9"/>
      <c r="AE81" s="9"/>
    </row>
    <row r="82" spans="1:31" s="1" customFormat="1" ht="27" customHeight="1" x14ac:dyDescent="0.25">
      <c r="A82" s="12"/>
      <c r="B82" s="12"/>
      <c r="C82" s="13" t="s">
        <v>208</v>
      </c>
      <c r="D82" s="13" t="str">
        <f>MID(C82,O82+1,H82-O82-1)</f>
        <v xml:space="preserve"> Chỉ Định Thuốc Không Phù Hợp Chẩn Đoán  </v>
      </c>
      <c r="E82" s="15">
        <f>VALUE(J82)</f>
        <v>1</v>
      </c>
      <c r="F82" s="15">
        <f>VALUE(N82)</f>
        <v>34020</v>
      </c>
      <c r="G82" s="11">
        <v>11149</v>
      </c>
      <c r="H82" s="7">
        <f>FIND("(",C82)</f>
        <v>50</v>
      </c>
      <c r="I82" s="7">
        <f>FIND(" ",C82,H82)</f>
        <v>53</v>
      </c>
      <c r="J82" s="7" t="str">
        <f>MID(C82,H82+1,I82-H82-2)</f>
        <v>1</v>
      </c>
      <c r="K82" s="7">
        <f>FIND(" ",C82,I82+1)</f>
        <v>64</v>
      </c>
      <c r="L82" s="7">
        <f>FIND(" ",C82,K82+1)</f>
        <v>75</v>
      </c>
      <c r="M82" s="7">
        <f>FIND(")",C82)</f>
        <v>82</v>
      </c>
      <c r="N82" s="7" t="str">
        <f>MID(C82,L82+1,M82-L82-1)</f>
        <v>34,020</v>
      </c>
      <c r="O82" s="7">
        <f>FIND(":",C82)</f>
        <v>8</v>
      </c>
      <c r="Q82" s="8"/>
      <c r="R82" s="8"/>
      <c r="S82" s="9"/>
      <c r="T82" s="9"/>
      <c r="U82" s="9"/>
      <c r="V82" s="9"/>
      <c r="W82" s="7"/>
      <c r="X82" s="7"/>
      <c r="Y82" s="7"/>
      <c r="Z82" s="7"/>
      <c r="AA82" s="7"/>
      <c r="AB82" s="7"/>
      <c r="AC82" s="9"/>
      <c r="AD82" s="9"/>
      <c r="AE82" s="9"/>
    </row>
    <row r="83" spans="1:31" s="1" customFormat="1" ht="27" customHeight="1" x14ac:dyDescent="0.25">
      <c r="A83" s="12"/>
      <c r="B83" s="13" t="s">
        <v>28</v>
      </c>
      <c r="C83" s="13"/>
      <c r="D83" s="18" t="str">
        <f>MID(B83,O83+1,H83-O83-1)</f>
        <v xml:space="preserve"> 68730  </v>
      </c>
      <c r="E83" s="19">
        <f>VALUE(J83)</f>
        <v>147</v>
      </c>
      <c r="F83" s="19">
        <f>VALUE(N83)</f>
        <v>103788</v>
      </c>
      <c r="G83" s="11">
        <v>11151</v>
      </c>
      <c r="H83" s="7">
        <f>FIND("(",B83)</f>
        <v>18</v>
      </c>
      <c r="I83" s="7">
        <f>FIND(" ",B83,H83)</f>
        <v>23</v>
      </c>
      <c r="J83" s="7" t="str">
        <f>MID(B83,H83+1,I83-H83-2)</f>
        <v>147</v>
      </c>
      <c r="K83" s="7">
        <f>FIND(" ",B83,I83+1)</f>
        <v>35</v>
      </c>
      <c r="L83" s="7">
        <f>FIND(" ",B83,K83+1)</f>
        <v>47</v>
      </c>
      <c r="M83" s="7">
        <f>FIND(")",B83)</f>
        <v>55</v>
      </c>
      <c r="N83" s="7" t="str">
        <f>MID(B83,L83+1,M83-L83-1)</f>
        <v>103,788</v>
      </c>
      <c r="O83" s="7">
        <f>FIND(":",B83)</f>
        <v>9</v>
      </c>
      <c r="Q83" s="8"/>
      <c r="R83" s="8"/>
      <c r="S83" s="9"/>
      <c r="T83" s="9"/>
      <c r="U83" s="9"/>
      <c r="V83" s="9"/>
      <c r="W83" s="7"/>
      <c r="X83" s="7"/>
      <c r="Y83" s="7"/>
      <c r="Z83" s="7"/>
      <c r="AA83" s="7"/>
      <c r="AB83" s="7"/>
      <c r="AC83" s="9"/>
      <c r="AD83" s="9"/>
      <c r="AE83" s="9"/>
    </row>
    <row r="84" spans="1:31" s="1" customFormat="1" ht="27" customHeight="1" x14ac:dyDescent="0.25">
      <c r="A84" s="12"/>
      <c r="B84" s="12"/>
      <c r="C84" s="13" t="s">
        <v>209</v>
      </c>
      <c r="D84" s="13" t="s">
        <v>314</v>
      </c>
      <c r="E84" s="15">
        <f>VALUE(J84)</f>
        <v>144</v>
      </c>
      <c r="F84" s="15">
        <f>VALUE(N84)</f>
        <v>36147.4</v>
      </c>
      <c r="G84" s="11">
        <v>11152</v>
      </c>
      <c r="H84" s="7">
        <f>FIND("(",C84)</f>
        <v>12</v>
      </c>
      <c r="I84" s="7">
        <f>FIND(" ",C84,H84)</f>
        <v>17</v>
      </c>
      <c r="J84" s="7" t="str">
        <f>MID(C84,H84+1,I84-H84-2)</f>
        <v>144</v>
      </c>
      <c r="K84" s="7">
        <f>FIND(" ",C84,I84+1)</f>
        <v>31</v>
      </c>
      <c r="L84" s="7">
        <f>FIND(" ",C84,K84+1)</f>
        <v>45</v>
      </c>
      <c r="M84" s="7">
        <f>FIND(")",C84)</f>
        <v>54</v>
      </c>
      <c r="N84" s="7" t="str">
        <f>MID(C84,L84+1,M84-L84-1)</f>
        <v>36,147.4</v>
      </c>
      <c r="O84" s="7">
        <f>FIND(":",C84)</f>
        <v>8</v>
      </c>
      <c r="Q84" s="8"/>
      <c r="R84" s="8"/>
      <c r="S84" s="9"/>
      <c r="T84" s="9"/>
      <c r="U84" s="9"/>
      <c r="V84" s="9"/>
      <c r="W84" s="7"/>
      <c r="X84" s="7"/>
      <c r="Y84" s="7"/>
      <c r="Z84" s="7"/>
      <c r="AA84" s="7"/>
      <c r="AB84" s="7"/>
      <c r="AC84" s="9"/>
      <c r="AD84" s="9"/>
      <c r="AE84" s="9"/>
    </row>
    <row r="85" spans="1:31" s="1" customFormat="1" ht="27" customHeight="1" x14ac:dyDescent="0.25">
      <c r="A85" s="12"/>
      <c r="B85" s="12"/>
      <c r="C85" s="13" t="s">
        <v>210</v>
      </c>
      <c r="D85" s="13" t="str">
        <f>MID(C85,O85+1,H85-O85-1)</f>
        <v xml:space="preserve"> Chỉ Định Thuốc Không Phù Hợp Chẩn Đoán  </v>
      </c>
      <c r="E85" s="15">
        <f>VALUE(J85)</f>
        <v>1</v>
      </c>
      <c r="F85" s="15">
        <f>VALUE(N85)</f>
        <v>36140.6</v>
      </c>
      <c r="G85" s="11">
        <v>11297</v>
      </c>
      <c r="H85" s="7">
        <f>FIND("(",C85)</f>
        <v>50</v>
      </c>
      <c r="I85" s="7">
        <f>FIND(" ",C85,H85)</f>
        <v>53</v>
      </c>
      <c r="J85" s="7" t="str">
        <f>MID(C85,H85+1,I85-H85-2)</f>
        <v>1</v>
      </c>
      <c r="K85" s="7">
        <f>FIND(" ",C85,I85+1)</f>
        <v>63</v>
      </c>
      <c r="L85" s="7">
        <f>FIND(" ",C85,K85+1)</f>
        <v>73</v>
      </c>
      <c r="M85" s="7">
        <f>FIND(")",C85)</f>
        <v>82</v>
      </c>
      <c r="N85" s="7" t="str">
        <f>MID(C85,L85+1,M85-L85-1)</f>
        <v>36,140.6</v>
      </c>
      <c r="O85" s="7">
        <f>FIND(":",C85)</f>
        <v>8</v>
      </c>
      <c r="Q85" s="8"/>
      <c r="R85" s="8"/>
      <c r="S85" s="9"/>
      <c r="T85" s="9"/>
      <c r="U85" s="9"/>
      <c r="V85" s="9"/>
      <c r="W85" s="7"/>
      <c r="X85" s="7"/>
      <c r="Y85" s="7"/>
      <c r="Z85" s="7"/>
      <c r="AA85" s="7"/>
      <c r="AB85" s="7"/>
      <c r="AC85" s="9"/>
      <c r="AD85" s="9"/>
      <c r="AE85" s="9"/>
    </row>
    <row r="86" spans="1:31" s="1" customFormat="1" ht="27" customHeight="1" x14ac:dyDescent="0.25">
      <c r="A86" s="12"/>
      <c r="B86" s="12"/>
      <c r="C86" s="13" t="s">
        <v>211</v>
      </c>
      <c r="D86" s="13" t="str">
        <f>MID(C86,O86+1,H86-O86-1)</f>
        <v xml:space="preserve"> Chỉ Định Thuốc Quá Liều   </v>
      </c>
      <c r="E86" s="15">
        <f>VALUE(J86)</f>
        <v>1</v>
      </c>
      <c r="F86" s="15">
        <f>VALUE(N86)</f>
        <v>4000</v>
      </c>
      <c r="G86" s="11">
        <v>11299</v>
      </c>
      <c r="H86" s="7">
        <f>FIND("(",C86)</f>
        <v>36</v>
      </c>
      <c r="I86" s="7">
        <f>FIND(" ",C86,H86)</f>
        <v>39</v>
      </c>
      <c r="J86" s="7" t="str">
        <f>MID(C86,H86+1,I86-H86-2)</f>
        <v>1</v>
      </c>
      <c r="K86" s="7">
        <f>FIND(" ",C86,I86+1)</f>
        <v>47</v>
      </c>
      <c r="L86" s="7">
        <f>FIND(" ",C86,K86+1)</f>
        <v>55</v>
      </c>
      <c r="M86" s="7">
        <f>FIND(")",C86)</f>
        <v>61</v>
      </c>
      <c r="N86" s="7" t="str">
        <f>MID(C86,L86+1,M86-L86-1)</f>
        <v>4,000</v>
      </c>
      <c r="O86" s="7">
        <f>FIND(":",C86)</f>
        <v>8</v>
      </c>
      <c r="Q86" s="8"/>
      <c r="R86" s="8"/>
      <c r="S86" s="9"/>
      <c r="T86" s="9"/>
      <c r="U86" s="9"/>
      <c r="V86" s="9"/>
      <c r="W86" s="7"/>
      <c r="X86" s="7"/>
      <c r="Y86" s="7"/>
      <c r="Z86" s="7"/>
      <c r="AA86" s="7"/>
      <c r="AB86" s="7"/>
      <c r="AC86" s="9"/>
      <c r="AD86" s="9"/>
      <c r="AE86" s="9"/>
    </row>
    <row r="87" spans="1:31" s="1" customFormat="1" ht="27" customHeight="1" x14ac:dyDescent="0.25">
      <c r="A87" s="12"/>
      <c r="B87" s="12"/>
      <c r="C87" s="13" t="s">
        <v>212</v>
      </c>
      <c r="D87" s="13" t="str">
        <f>MID(C87,O87+1,H87-O87-1)</f>
        <v xml:space="preserve"> Đồng Thị Quyên khám bệnh  </v>
      </c>
      <c r="E87" s="15">
        <f>VALUE(J87)</f>
        <v>1</v>
      </c>
      <c r="F87" s="15">
        <f>VALUE(N87)</f>
        <v>27500</v>
      </c>
      <c r="G87" s="11">
        <v>11301</v>
      </c>
      <c r="H87" s="7">
        <f>FIND("(",C87)</f>
        <v>36</v>
      </c>
      <c r="I87" s="7">
        <f>FIND(" ",C87,H87)</f>
        <v>39</v>
      </c>
      <c r="J87" s="7" t="str">
        <f>MID(C87,H87+1,I87-H87-2)</f>
        <v>1</v>
      </c>
      <c r="K87" s="7">
        <f>FIND(" ",C87,I87+1)</f>
        <v>48</v>
      </c>
      <c r="L87" s="7">
        <f>FIND(" ",C87,K87+1)</f>
        <v>57</v>
      </c>
      <c r="M87" s="7">
        <f>FIND(")",C87)</f>
        <v>64</v>
      </c>
      <c r="N87" s="7" t="str">
        <f>MID(C87,L87+1,M87-L87-1)</f>
        <v>27,500</v>
      </c>
      <c r="O87" s="7">
        <f>FIND(":",C87)</f>
        <v>8</v>
      </c>
      <c r="Q87" s="8"/>
      <c r="R87" s="8"/>
      <c r="S87" s="9"/>
      <c r="T87" s="9"/>
      <c r="U87" s="9"/>
      <c r="V87" s="9"/>
      <c r="W87" s="7"/>
      <c r="X87" s="7"/>
      <c r="Y87" s="7"/>
      <c r="Z87" s="7"/>
      <c r="AA87" s="7"/>
      <c r="AB87" s="7"/>
      <c r="AC87" s="9"/>
      <c r="AD87" s="9"/>
      <c r="AE87" s="9"/>
    </row>
    <row r="88" spans="1:31" s="1" customFormat="1" ht="27" customHeight="1" x14ac:dyDescent="0.25">
      <c r="A88" s="12"/>
      <c r="B88" s="13" t="s">
        <v>29</v>
      </c>
      <c r="C88" s="13"/>
      <c r="D88" s="13" t="str">
        <f>MID(B88,O88+1,H88-O88-1)</f>
        <v xml:space="preserve"> 68731  </v>
      </c>
      <c r="E88" s="15">
        <f>VALUE(J88)</f>
        <v>154</v>
      </c>
      <c r="F88" s="15">
        <f>VALUE(N88)</f>
        <v>54275</v>
      </c>
      <c r="G88" s="11">
        <v>11303</v>
      </c>
      <c r="H88" s="7">
        <f>FIND("(",B88)</f>
        <v>18</v>
      </c>
      <c r="I88" s="7">
        <f>FIND(" ",B88,H88)</f>
        <v>23</v>
      </c>
      <c r="J88" s="7" t="str">
        <f>MID(B88,H88+1,I88-H88-2)</f>
        <v>154</v>
      </c>
      <c r="K88" s="7">
        <f>FIND(" ",B88,I88+1)</f>
        <v>36</v>
      </c>
      <c r="L88" s="7">
        <f>FIND(" ",B88,K88+1)</f>
        <v>49</v>
      </c>
      <c r="M88" s="7">
        <f>FIND(")",B88)</f>
        <v>56</v>
      </c>
      <c r="N88" s="7" t="str">
        <f>MID(B88,L88+1,M88-L88-1)</f>
        <v>54,275</v>
      </c>
      <c r="O88" s="7">
        <f>FIND(":",B88)</f>
        <v>9</v>
      </c>
      <c r="Q88" s="8"/>
      <c r="R88" s="8"/>
      <c r="S88" s="9"/>
      <c r="T88" s="9"/>
      <c r="U88" s="9"/>
      <c r="V88" s="9"/>
      <c r="W88" s="7"/>
      <c r="X88" s="7"/>
      <c r="Y88" s="7"/>
      <c r="Z88" s="7"/>
      <c r="AA88" s="7"/>
      <c r="AB88" s="7"/>
      <c r="AC88" s="9"/>
      <c r="AD88" s="9"/>
      <c r="AE88" s="9"/>
    </row>
    <row r="89" spans="1:31" s="1" customFormat="1" ht="27" customHeight="1" x14ac:dyDescent="0.25">
      <c r="A89" s="12"/>
      <c r="B89" s="12"/>
      <c r="C89" s="13" t="s">
        <v>213</v>
      </c>
      <c r="D89" s="13" t="s">
        <v>314</v>
      </c>
      <c r="E89" s="15">
        <f>VALUE(J89)</f>
        <v>152</v>
      </c>
      <c r="F89" s="15"/>
      <c r="G89" s="11">
        <v>11304</v>
      </c>
      <c r="H89" s="7">
        <f>FIND("(",C89)</f>
        <v>12</v>
      </c>
      <c r="I89" s="7">
        <f>FIND(" ",C89,H89)</f>
        <v>17</v>
      </c>
      <c r="J89" s="7" t="str">
        <f>MID(C89,H89+1,I89-H89-2)</f>
        <v>152</v>
      </c>
      <c r="K89" s="7">
        <f>FIND(" ",C89,I89+1)</f>
        <v>30</v>
      </c>
      <c r="L89" s="7">
        <f>FIND(" ",C89,K89+1)</f>
        <v>43</v>
      </c>
      <c r="M89" s="7">
        <f>FIND(")",C89)</f>
        <v>44</v>
      </c>
      <c r="N89" s="7" t="str">
        <f>MID(C89,L89+1,M89-L89-1)</f>
        <v/>
      </c>
      <c r="O89" s="7">
        <f>FIND(":",C89)</f>
        <v>8</v>
      </c>
      <c r="Q89" s="8"/>
      <c r="R89" s="8"/>
      <c r="S89" s="9"/>
      <c r="T89" s="9"/>
      <c r="U89" s="9"/>
      <c r="V89" s="9"/>
      <c r="W89" s="7"/>
      <c r="X89" s="7"/>
      <c r="Y89" s="7"/>
      <c r="Z89" s="7"/>
      <c r="AA89" s="7"/>
      <c r="AB89" s="7"/>
      <c r="AC89" s="9"/>
      <c r="AD89" s="9"/>
      <c r="AE89" s="9"/>
    </row>
    <row r="90" spans="1:31" s="1" customFormat="1" ht="27" customHeight="1" x14ac:dyDescent="0.25">
      <c r="A90" s="12"/>
      <c r="B90" s="12"/>
      <c r="C90" s="13" t="s">
        <v>127</v>
      </c>
      <c r="D90" s="13" t="str">
        <f>MID(C90,O90+1,H90-O90-1)</f>
        <v xml:space="preserve"> Bệnh Nhân Khám 2 Ngày Liên Tiếp  </v>
      </c>
      <c r="E90" s="15">
        <f>VALUE(J90)</f>
        <v>1</v>
      </c>
      <c r="F90" s="15">
        <f>VALUE(N90)</f>
        <v>27500</v>
      </c>
      <c r="G90" s="11">
        <v>11457</v>
      </c>
      <c r="H90" s="7">
        <f>FIND("(",C90)</f>
        <v>43</v>
      </c>
      <c r="I90" s="7">
        <f>FIND(" ",C90,H90)</f>
        <v>46</v>
      </c>
      <c r="J90" s="7" t="str">
        <f>MID(C90,H90+1,I90-H90-2)</f>
        <v>1</v>
      </c>
      <c r="K90" s="7">
        <f>FIND(" ",C90,I90+1)</f>
        <v>48</v>
      </c>
      <c r="L90" s="7">
        <f>FIND(" ",C90,K90+1)</f>
        <v>50</v>
      </c>
      <c r="M90" s="7">
        <f>FIND(")",C90)</f>
        <v>57</v>
      </c>
      <c r="N90" s="7" t="str">
        <f>MID(C90,L90+1,M90-L90-1)</f>
        <v>27,500</v>
      </c>
      <c r="O90" s="7">
        <f>FIND(":",C90)</f>
        <v>8</v>
      </c>
      <c r="Q90" s="8"/>
      <c r="R90" s="8"/>
      <c r="S90" s="9"/>
      <c r="T90" s="9"/>
      <c r="U90" s="9"/>
      <c r="V90" s="9"/>
      <c r="W90" s="7"/>
      <c r="X90" s="7"/>
      <c r="Y90" s="7"/>
      <c r="Z90" s="7"/>
      <c r="AA90" s="7"/>
      <c r="AB90" s="7"/>
      <c r="AC90" s="9"/>
      <c r="AD90" s="9"/>
      <c r="AE90" s="9"/>
    </row>
    <row r="91" spans="1:31" s="1" customFormat="1" ht="27" customHeight="1" x14ac:dyDescent="0.25">
      <c r="A91" s="12"/>
      <c r="B91" s="12"/>
      <c r="C91" s="13" t="s">
        <v>214</v>
      </c>
      <c r="D91" s="13" t="str">
        <f>MID(C91,O91+1,H91-O91-1)</f>
        <v xml:space="preserve"> Chỉ Định Thuốc Không Phù Hợp Chẩn Đoán  </v>
      </c>
      <c r="E91" s="15">
        <f>VALUE(J91)</f>
        <v>1</v>
      </c>
      <c r="F91" s="15">
        <f>VALUE(N91)</f>
        <v>26775</v>
      </c>
      <c r="G91" s="11">
        <v>11459</v>
      </c>
      <c r="H91" s="7">
        <f>FIND("(",C91)</f>
        <v>50</v>
      </c>
      <c r="I91" s="7">
        <f>FIND(" ",C91,H91)</f>
        <v>53</v>
      </c>
      <c r="J91" s="7" t="str">
        <f>MID(C91,H91+1,I91-H91-2)</f>
        <v>1</v>
      </c>
      <c r="K91" s="7">
        <f>FIND(" ",C91,I91+1)</f>
        <v>61</v>
      </c>
      <c r="L91" s="7">
        <f>FIND(" ",C91,K91+1)</f>
        <v>69</v>
      </c>
      <c r="M91" s="7">
        <f>FIND(")",C91)</f>
        <v>76</v>
      </c>
      <c r="N91" s="7" t="str">
        <f>MID(C91,L91+1,M91-L91-1)</f>
        <v>26,775</v>
      </c>
      <c r="O91" s="7">
        <f>FIND(":",C91)</f>
        <v>8</v>
      </c>
      <c r="Q91" s="8"/>
      <c r="R91" s="8"/>
      <c r="S91" s="9"/>
      <c r="T91" s="9"/>
      <c r="U91" s="9"/>
      <c r="V91" s="9"/>
      <c r="W91" s="7"/>
      <c r="X91" s="7"/>
      <c r="Y91" s="7"/>
      <c r="Z91" s="7"/>
      <c r="AA91" s="7"/>
      <c r="AB91" s="7"/>
      <c r="AC91" s="9"/>
      <c r="AD91" s="9"/>
      <c r="AE91" s="9"/>
    </row>
    <row r="92" spans="1:31" s="1" customFormat="1" ht="27" customHeight="1" x14ac:dyDescent="0.25">
      <c r="A92" s="12"/>
      <c r="B92" s="13" t="s">
        <v>30</v>
      </c>
      <c r="C92" s="13"/>
      <c r="D92" s="18" t="str">
        <f>MID(B92,O92+1,H92-O92-1)</f>
        <v xml:space="preserve"> 68732  </v>
      </c>
      <c r="E92" s="19">
        <f>VALUE(J92)</f>
        <v>8</v>
      </c>
      <c r="F92" s="19"/>
      <c r="G92" s="11">
        <v>11461</v>
      </c>
      <c r="H92" s="7">
        <f>FIND("(",B92)</f>
        <v>18</v>
      </c>
      <c r="I92" s="7">
        <f>FIND(" ",B92,H92)</f>
        <v>21</v>
      </c>
      <c r="J92" s="7" t="str">
        <f>MID(B92,H92+1,I92-H92-2)</f>
        <v>8</v>
      </c>
      <c r="K92" s="7">
        <f>FIND(" ",B92,I92+1)</f>
        <v>30</v>
      </c>
      <c r="L92" s="7">
        <f>FIND(" ",B92,K92+1)</f>
        <v>39</v>
      </c>
      <c r="M92" s="7">
        <f>FIND(")",B92)</f>
        <v>40</v>
      </c>
      <c r="N92" s="7" t="str">
        <f>MID(B92,L92+1,M92-L92-1)</f>
        <v/>
      </c>
      <c r="O92" s="7">
        <f>FIND(":",B92)</f>
        <v>9</v>
      </c>
      <c r="Q92" s="8"/>
      <c r="R92" s="8"/>
      <c r="S92" s="9"/>
      <c r="T92" s="9"/>
      <c r="U92" s="9"/>
      <c r="V92" s="9"/>
      <c r="W92" s="7"/>
      <c r="X92" s="7"/>
      <c r="Y92" s="7"/>
      <c r="Z92" s="7"/>
      <c r="AA92" s="7"/>
      <c r="AB92" s="7"/>
      <c r="AC92" s="9"/>
      <c r="AD92" s="9"/>
      <c r="AE92" s="9"/>
    </row>
    <row r="93" spans="1:31" s="1" customFormat="1" ht="27" customHeight="1" x14ac:dyDescent="0.25">
      <c r="A93" s="12"/>
      <c r="B93" s="12"/>
      <c r="C93" s="13" t="s">
        <v>215</v>
      </c>
      <c r="D93" s="13" t="s">
        <v>314</v>
      </c>
      <c r="E93" s="15">
        <f>VALUE(J93)</f>
        <v>8</v>
      </c>
      <c r="F93" s="15"/>
      <c r="G93" s="11">
        <v>11462</v>
      </c>
      <c r="H93" s="7">
        <f>FIND("(",C93)</f>
        <v>12</v>
      </c>
      <c r="I93" s="7">
        <f>FIND(" ",C93,H93)</f>
        <v>15</v>
      </c>
      <c r="J93" s="7" t="str">
        <f>MID(C93,H93+1,I93-H93-2)</f>
        <v>8</v>
      </c>
      <c r="K93" s="7">
        <f>FIND(" ",C93,I93+1)</f>
        <v>24</v>
      </c>
      <c r="L93" s="7">
        <f>FIND(" ",C93,K93+1)</f>
        <v>33</v>
      </c>
      <c r="M93" s="7">
        <f>FIND(")",C93)</f>
        <v>34</v>
      </c>
      <c r="N93" s="7" t="str">
        <f>MID(C93,L93+1,M93-L93-1)</f>
        <v/>
      </c>
      <c r="O93" s="7">
        <f>FIND(":",C93)</f>
        <v>8</v>
      </c>
      <c r="Q93" s="8"/>
      <c r="R93" s="8"/>
      <c r="S93" s="9"/>
      <c r="T93" s="9"/>
      <c r="U93" s="9"/>
      <c r="V93" s="9"/>
      <c r="W93" s="7"/>
      <c r="X93" s="7"/>
      <c r="Y93" s="7"/>
      <c r="Z93" s="7"/>
      <c r="AA93" s="7"/>
      <c r="AB93" s="7"/>
      <c r="AC93" s="9"/>
      <c r="AD93" s="9"/>
      <c r="AE93" s="9"/>
    </row>
    <row r="94" spans="1:31" s="1" customFormat="1" ht="27" customHeight="1" x14ac:dyDescent="0.25">
      <c r="A94" s="12"/>
      <c r="B94" s="13" t="s">
        <v>31</v>
      </c>
      <c r="C94" s="13"/>
      <c r="D94" s="18" t="str">
        <f>MID(B94,O94+1,H94-O94-1)</f>
        <v xml:space="preserve"> 68733  </v>
      </c>
      <c r="E94" s="19">
        <f>VALUE(J94)</f>
        <v>154</v>
      </c>
      <c r="F94" s="19"/>
      <c r="G94" s="11">
        <v>11471</v>
      </c>
      <c r="H94" s="7">
        <f>FIND("(",B94)</f>
        <v>18</v>
      </c>
      <c r="I94" s="7">
        <f>FIND(" ",B94,H94)</f>
        <v>23</v>
      </c>
      <c r="J94" s="7" t="str">
        <f>MID(B94,H94+1,I94-H94-2)</f>
        <v>154</v>
      </c>
      <c r="K94" s="7">
        <f>FIND(" ",B94,I94+1)</f>
        <v>35</v>
      </c>
      <c r="L94" s="7">
        <f>FIND(" ",B94,K94+1)</f>
        <v>47</v>
      </c>
      <c r="M94" s="7">
        <f>FIND(")",B94)</f>
        <v>48</v>
      </c>
      <c r="N94" s="7" t="str">
        <f>MID(B94,L94+1,M94-L94-1)</f>
        <v/>
      </c>
      <c r="O94" s="7">
        <f>FIND(":",B94)</f>
        <v>9</v>
      </c>
      <c r="Q94" s="8"/>
      <c r="R94" s="8"/>
      <c r="S94" s="9"/>
      <c r="T94" s="9"/>
      <c r="U94" s="9"/>
      <c r="V94" s="9"/>
      <c r="W94" s="7"/>
      <c r="X94" s="7"/>
      <c r="Y94" s="7"/>
      <c r="Z94" s="7"/>
      <c r="AA94" s="7"/>
      <c r="AB94" s="7"/>
      <c r="AC94" s="9"/>
      <c r="AD94" s="9"/>
      <c r="AE94" s="9"/>
    </row>
    <row r="95" spans="1:31" s="1" customFormat="1" ht="27" customHeight="1" x14ac:dyDescent="0.25">
      <c r="A95" s="12"/>
      <c r="B95" s="12"/>
      <c r="C95" s="13" t="s">
        <v>216</v>
      </c>
      <c r="D95" s="13" t="s">
        <v>314</v>
      </c>
      <c r="E95" s="15">
        <f>VALUE(J95)</f>
        <v>154</v>
      </c>
      <c r="F95" s="15"/>
      <c r="G95" s="11">
        <v>11472</v>
      </c>
      <c r="H95" s="7">
        <f>FIND("(",C95)</f>
        <v>12</v>
      </c>
      <c r="I95" s="7">
        <f>FIND(" ",C95,H95)</f>
        <v>17</v>
      </c>
      <c r="J95" s="7" t="str">
        <f>MID(C95,H95+1,I95-H95-2)</f>
        <v>154</v>
      </c>
      <c r="K95" s="7">
        <f>FIND(" ",C95,I95+1)</f>
        <v>29</v>
      </c>
      <c r="L95" s="7">
        <f>FIND(" ",C95,K95+1)</f>
        <v>41</v>
      </c>
      <c r="M95" s="7">
        <f>FIND(")",C95)</f>
        <v>42</v>
      </c>
      <c r="N95" s="7" t="str">
        <f>MID(C95,L95+1,M95-L95-1)</f>
        <v/>
      </c>
      <c r="O95" s="7">
        <f>FIND(":",C95)</f>
        <v>8</v>
      </c>
      <c r="Q95" s="8"/>
      <c r="R95" s="8"/>
      <c r="S95" s="9"/>
      <c r="T95" s="9"/>
      <c r="U95" s="9"/>
      <c r="V95" s="9"/>
      <c r="W95" s="7"/>
      <c r="X95" s="7"/>
      <c r="Y95" s="7"/>
      <c r="Z95" s="7"/>
      <c r="AA95" s="7"/>
      <c r="AB95" s="7"/>
      <c r="AC95" s="9"/>
      <c r="AD95" s="9"/>
      <c r="AE95" s="9"/>
    </row>
    <row r="96" spans="1:31" s="1" customFormat="1" ht="27" customHeight="1" x14ac:dyDescent="0.25">
      <c r="A96" s="12"/>
      <c r="B96" s="13" t="s">
        <v>32</v>
      </c>
      <c r="C96" s="13"/>
      <c r="D96" s="18" t="str">
        <f>MID(B96,O96+1,H96-O96-1)</f>
        <v xml:space="preserve"> 68734  </v>
      </c>
      <c r="E96" s="19">
        <f>VALUE(J96)</f>
        <v>158</v>
      </c>
      <c r="F96" s="19">
        <f>VALUE(N96)</f>
        <v>15400</v>
      </c>
      <c r="G96" s="11">
        <v>11627</v>
      </c>
      <c r="H96" s="7">
        <f>FIND("(",B96)</f>
        <v>18</v>
      </c>
      <c r="I96" s="7">
        <f>FIND(" ",B96,H96)</f>
        <v>23</v>
      </c>
      <c r="J96" s="7" t="str">
        <f>MID(B96,H96+1,I96-H96-2)</f>
        <v>158</v>
      </c>
      <c r="K96" s="7">
        <f>FIND(" ",B96,I96+1)</f>
        <v>35</v>
      </c>
      <c r="L96" s="7">
        <f>FIND(" ",B96,K96+1)</f>
        <v>47</v>
      </c>
      <c r="M96" s="7">
        <f>FIND(")",B96)</f>
        <v>54</v>
      </c>
      <c r="N96" s="7" t="str">
        <f>MID(B96,L96+1,M96-L96-1)</f>
        <v>15,400</v>
      </c>
      <c r="O96" s="7">
        <f>FIND(":",B96)</f>
        <v>9</v>
      </c>
      <c r="Q96" s="8"/>
      <c r="R96" s="8"/>
      <c r="S96" s="9"/>
      <c r="T96" s="9"/>
      <c r="U96" s="9"/>
      <c r="V96" s="9"/>
      <c r="W96" s="7"/>
      <c r="X96" s="7"/>
      <c r="Y96" s="7"/>
      <c r="Z96" s="7"/>
      <c r="AA96" s="7"/>
      <c r="AB96" s="7"/>
      <c r="AC96" s="9"/>
      <c r="AD96" s="9"/>
      <c r="AE96" s="9"/>
    </row>
    <row r="97" spans="1:31" s="1" customFormat="1" ht="27" customHeight="1" x14ac:dyDescent="0.25">
      <c r="A97" s="12"/>
      <c r="B97" s="12"/>
      <c r="C97" s="13" t="s">
        <v>217</v>
      </c>
      <c r="D97" s="13" t="s">
        <v>314</v>
      </c>
      <c r="E97" s="15">
        <f>VALUE(J97)</f>
        <v>157</v>
      </c>
      <c r="F97" s="15"/>
      <c r="G97" s="11">
        <v>11628</v>
      </c>
      <c r="H97" s="7">
        <f>FIND("(",C97)</f>
        <v>12</v>
      </c>
      <c r="I97" s="7">
        <f>FIND(" ",C97,H97)</f>
        <v>17</v>
      </c>
      <c r="J97" s="7" t="str">
        <f>MID(C97,H97+1,I97-H97-2)</f>
        <v>157</v>
      </c>
      <c r="K97" s="7">
        <f>FIND(" ",C97,I97+1)</f>
        <v>29</v>
      </c>
      <c r="L97" s="7">
        <f>FIND(" ",C97,K97+1)</f>
        <v>41</v>
      </c>
      <c r="M97" s="7">
        <f>FIND(")",C97)</f>
        <v>42</v>
      </c>
      <c r="N97" s="7" t="str">
        <f>MID(C97,L97+1,M97-L97-1)</f>
        <v/>
      </c>
      <c r="O97" s="7">
        <f>FIND(":",C97)</f>
        <v>8</v>
      </c>
      <c r="Q97" s="8"/>
      <c r="R97" s="8"/>
      <c r="S97" s="9"/>
      <c r="T97" s="9"/>
      <c r="U97" s="9"/>
      <c r="V97" s="9"/>
      <c r="W97" s="7"/>
      <c r="X97" s="7"/>
      <c r="Y97" s="7"/>
      <c r="Z97" s="7"/>
      <c r="AA97" s="7"/>
      <c r="AB97" s="7"/>
      <c r="AC97" s="9"/>
      <c r="AD97" s="9"/>
      <c r="AE97" s="9"/>
    </row>
    <row r="98" spans="1:31" s="1" customFormat="1" ht="27" customHeight="1" x14ac:dyDescent="0.25">
      <c r="A98" s="12"/>
      <c r="B98" s="12"/>
      <c r="C98" s="13" t="s">
        <v>218</v>
      </c>
      <c r="D98" s="13" t="str">
        <f>MID(C98,O98+1,H98-O98-1)</f>
        <v xml:space="preserve"> Chỉ Định Thuốc Không Phù Hợp Chẩn Đoán  </v>
      </c>
      <c r="E98" s="15">
        <f>VALUE(J98)</f>
        <v>1</v>
      </c>
      <c r="F98" s="15">
        <f>VALUE(N98)</f>
        <v>15400</v>
      </c>
      <c r="G98" s="11">
        <v>11786</v>
      </c>
      <c r="H98" s="7">
        <f>FIND("(",C98)</f>
        <v>50</v>
      </c>
      <c r="I98" s="7">
        <f>FIND(" ",C98,H98)</f>
        <v>53</v>
      </c>
      <c r="J98" s="7" t="str">
        <f>MID(C98,H98+1,I98-H98-2)</f>
        <v>1</v>
      </c>
      <c r="K98" s="7">
        <f>FIND(" ",C98,I98+1)</f>
        <v>61</v>
      </c>
      <c r="L98" s="7">
        <f>FIND(" ",C98,K98+1)</f>
        <v>69</v>
      </c>
      <c r="M98" s="7">
        <f>FIND(")",C98)</f>
        <v>76</v>
      </c>
      <c r="N98" s="7" t="str">
        <f>MID(C98,L98+1,M98-L98-1)</f>
        <v>15,400</v>
      </c>
      <c r="O98" s="7">
        <f>FIND(":",C98)</f>
        <v>8</v>
      </c>
      <c r="Q98" s="8"/>
      <c r="R98" s="8"/>
      <c r="S98" s="9"/>
      <c r="T98" s="9"/>
      <c r="U98" s="9"/>
      <c r="V98" s="9"/>
      <c r="W98" s="7"/>
      <c r="X98" s="7"/>
      <c r="Y98" s="7"/>
      <c r="Z98" s="7"/>
      <c r="AA98" s="7"/>
      <c r="AB98" s="7"/>
      <c r="AC98" s="9"/>
      <c r="AD98" s="9"/>
      <c r="AE98" s="9"/>
    </row>
  </sheetData>
  <sortState xmlns:xlrd2="http://schemas.microsoft.com/office/spreadsheetml/2017/richdata2" ref="A2:AE98">
    <sortCondition ref="G2:G98"/>
  </sortState>
  <pageMargins left="0.25" right="0.25" top="0.25" bottom="0.2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6949-FF63-4946-AAB2-00B810DCAD3B}">
  <dimension ref="A1:AE82"/>
  <sheetViews>
    <sheetView tabSelected="1" topLeftCell="D22" workbookViewId="0">
      <selection activeCell="S26" sqref="S26"/>
    </sheetView>
  </sheetViews>
  <sheetFormatPr defaultRowHeight="15.75" x14ac:dyDescent="0.25"/>
  <cols>
    <col min="1" max="1" width="6.42578125" style="16" hidden="1" customWidth="1"/>
    <col min="2" max="2" width="12.7109375" style="16" hidden="1" customWidth="1"/>
    <col min="3" max="3" width="0.28515625" style="16" hidden="1" customWidth="1"/>
    <col min="4" max="4" width="70.85546875" style="16" customWidth="1"/>
    <col min="5" max="5" width="11.42578125" style="17" customWidth="1"/>
    <col min="6" max="6" width="15" style="17" customWidth="1"/>
    <col min="7" max="15" width="0.140625" style="16" hidden="1" customWidth="1"/>
    <col min="16" max="16384" width="9.140625" style="16"/>
  </cols>
  <sheetData>
    <row r="1" spans="1:31" s="1" customFormat="1" x14ac:dyDescent="0.25">
      <c r="A1" s="12"/>
      <c r="B1" s="12"/>
      <c r="C1" s="12"/>
      <c r="D1" s="21" t="s">
        <v>315</v>
      </c>
      <c r="E1" s="22" t="s">
        <v>316</v>
      </c>
      <c r="F1" s="22" t="s">
        <v>317</v>
      </c>
      <c r="H1" s="1" t="s">
        <v>279</v>
      </c>
      <c r="I1" s="1" t="s">
        <v>300</v>
      </c>
      <c r="J1" s="1" t="s">
        <v>301</v>
      </c>
      <c r="K1" s="1" t="s">
        <v>302</v>
      </c>
      <c r="L1" s="1" t="s">
        <v>303</v>
      </c>
      <c r="M1" s="1" t="s">
        <v>280</v>
      </c>
      <c r="N1" s="1" t="s">
        <v>304</v>
      </c>
    </row>
    <row r="2" spans="1:31" s="1" customFormat="1" ht="27" customHeight="1" x14ac:dyDescent="0.25">
      <c r="A2" s="13" t="s">
        <v>2</v>
      </c>
      <c r="B2" s="14">
        <v>9</v>
      </c>
      <c r="C2" s="13"/>
      <c r="D2" s="18" t="s">
        <v>320</v>
      </c>
      <c r="E2" s="19">
        <f>VALUE(J2)</f>
        <v>6001</v>
      </c>
      <c r="F2" s="19">
        <f>VALUE(N2)</f>
        <v>27467900.399999999</v>
      </c>
      <c r="G2" s="11">
        <v>11788</v>
      </c>
      <c r="H2" s="7">
        <f>FIND("(",A2)</f>
        <v>14</v>
      </c>
      <c r="I2" s="7">
        <f>FIND(" ",A2,H2)</f>
        <v>21</v>
      </c>
      <c r="J2" s="7" t="str">
        <f>MID(A2,H2+1,I2-H2-2)</f>
        <v>6,001</v>
      </c>
      <c r="K2" s="7">
        <f>FIND(" ",A2,I2+1)</f>
        <v>36</v>
      </c>
      <c r="L2" s="7">
        <f>FIND(" ",A2,K2+1)</f>
        <v>51</v>
      </c>
      <c r="M2" s="7">
        <f>FIND(")",A2)</f>
        <v>64</v>
      </c>
      <c r="N2" s="7" t="str">
        <f>MID(A2,L2+1,M2-L2-1)</f>
        <v>27,467,900.4</v>
      </c>
      <c r="O2" s="7"/>
      <c r="Q2" s="8"/>
      <c r="R2" s="8"/>
      <c r="S2" s="9"/>
      <c r="T2" s="9"/>
      <c r="U2" s="9"/>
      <c r="V2" s="9"/>
      <c r="W2" s="7"/>
      <c r="X2" s="7"/>
      <c r="Y2" s="7"/>
      <c r="Z2" s="7"/>
      <c r="AA2" s="7"/>
      <c r="AB2" s="7"/>
      <c r="AC2" s="9"/>
      <c r="AD2" s="9"/>
      <c r="AE2" s="9"/>
    </row>
    <row r="3" spans="1:31" s="1" customFormat="1" ht="27" customHeight="1" x14ac:dyDescent="0.25">
      <c r="A3" s="12"/>
      <c r="B3" s="13" t="s">
        <v>33</v>
      </c>
      <c r="C3" s="13"/>
      <c r="D3" s="18" t="str">
        <f>MID(B3,O3+1,H3-O3-1)</f>
        <v xml:space="preserve"> 68720  </v>
      </c>
      <c r="E3" s="19">
        <f>VALUE(J3)</f>
        <v>2129</v>
      </c>
      <c r="F3" s="19">
        <f>VALUE(N3)</f>
        <v>25763558.399999999</v>
      </c>
      <c r="G3" s="11">
        <v>11789</v>
      </c>
      <c r="H3" s="7">
        <f>FIND("(",B3)</f>
        <v>18</v>
      </c>
      <c r="I3" s="7">
        <f>FIND(" ",B3,H3)</f>
        <v>25</v>
      </c>
      <c r="J3" s="7" t="str">
        <f>MID(B3,H3+1,I3-H3-2)</f>
        <v>2,129</v>
      </c>
      <c r="K3" s="7">
        <f>FIND(" ",B3,I3+1)</f>
        <v>40</v>
      </c>
      <c r="L3" s="7">
        <f>FIND(" ",B3,K3+1)</f>
        <v>55</v>
      </c>
      <c r="M3" s="7">
        <f>FIND(")",B3)</f>
        <v>68</v>
      </c>
      <c r="N3" s="7" t="str">
        <f>MID(B3,L3+1,M3-L3-1)</f>
        <v>25,763,558.4</v>
      </c>
      <c r="O3" s="7">
        <f>FIND(":",B3)</f>
        <v>9</v>
      </c>
      <c r="Q3" s="8"/>
      <c r="R3" s="8"/>
      <c r="S3" s="9"/>
      <c r="T3" s="9"/>
      <c r="U3" s="9"/>
      <c r="V3" s="9"/>
      <c r="W3" s="7"/>
      <c r="X3" s="7"/>
      <c r="Y3" s="7"/>
      <c r="Z3" s="7"/>
      <c r="AA3" s="7"/>
      <c r="AB3" s="7"/>
      <c r="AC3" s="9"/>
      <c r="AD3" s="9"/>
      <c r="AE3" s="9"/>
    </row>
    <row r="4" spans="1:31" s="1" customFormat="1" ht="27" customHeight="1" x14ac:dyDescent="0.25">
      <c r="A4" s="12"/>
      <c r="B4" s="12"/>
      <c r="C4" s="13" t="s">
        <v>219</v>
      </c>
      <c r="D4" s="13" t="s">
        <v>314</v>
      </c>
      <c r="E4" s="15">
        <f>VALUE(J4)</f>
        <v>1860</v>
      </c>
      <c r="F4" s="15">
        <f>VALUE(N4)</f>
        <v>3197525.9</v>
      </c>
      <c r="G4" s="11">
        <v>11790</v>
      </c>
      <c r="H4" s="7">
        <f>FIND("(",C4)</f>
        <v>12</v>
      </c>
      <c r="I4" s="7">
        <f>FIND(" ",C4,H4)</f>
        <v>19</v>
      </c>
      <c r="J4" s="7" t="str">
        <f>MID(C4,H4+1,I4-H4-2)</f>
        <v>1,860</v>
      </c>
      <c r="K4" s="7">
        <f>FIND(" ",C4,I4+1)</f>
        <v>34</v>
      </c>
      <c r="L4" s="7">
        <f>FIND(" ",C4,K4+1)</f>
        <v>49</v>
      </c>
      <c r="M4" s="7">
        <f>FIND(")",C4)</f>
        <v>61</v>
      </c>
      <c r="N4" s="7" t="str">
        <f>MID(C4,L4+1,M4-L4-1)</f>
        <v>3,197,525.9</v>
      </c>
      <c r="O4" s="7">
        <f>FIND(":",C4)</f>
        <v>8</v>
      </c>
      <c r="Q4" s="8"/>
      <c r="R4" s="8"/>
      <c r="S4" s="9"/>
      <c r="T4" s="9"/>
      <c r="U4" s="9"/>
      <c r="V4" s="9"/>
      <c r="W4" s="7"/>
      <c r="X4" s="7"/>
      <c r="Y4" s="7"/>
      <c r="Z4" s="7"/>
      <c r="AA4" s="7"/>
      <c r="AB4" s="7"/>
      <c r="AC4" s="9"/>
      <c r="AD4" s="9"/>
      <c r="AE4" s="9"/>
    </row>
    <row r="5" spans="1:31" s="1" customFormat="1" ht="27" customHeight="1" x14ac:dyDescent="0.25">
      <c r="A5" s="12"/>
      <c r="B5" s="12"/>
      <c r="C5" s="13" t="s">
        <v>220</v>
      </c>
      <c r="D5" s="13" t="str">
        <f>MID(C5,O5+1,H5-O5-1)</f>
        <v xml:space="preserve"> 1 Ngày Giường Lớn Hơn 4h  </v>
      </c>
      <c r="E5" s="15">
        <f>VALUE(J5)</f>
        <v>2</v>
      </c>
      <c r="F5" s="15">
        <f>VALUE(N5)</f>
        <v>284056.5</v>
      </c>
      <c r="G5" s="11">
        <v>13651</v>
      </c>
      <c r="H5" s="7">
        <f>FIND("(",C5)</f>
        <v>36</v>
      </c>
      <c r="I5" s="7">
        <f>FIND(" ",C5,H5)</f>
        <v>39</v>
      </c>
      <c r="J5" s="7" t="str">
        <f>MID(C5,H5+1,I5-H5-2)</f>
        <v>2</v>
      </c>
      <c r="K5" s="7">
        <f>FIND(" ",C5,I5+1)</f>
        <v>50</v>
      </c>
      <c r="L5" s="7">
        <f>FIND(" ",C5,K5+1)</f>
        <v>61</v>
      </c>
      <c r="M5" s="7">
        <f>FIND(")",C5)</f>
        <v>71</v>
      </c>
      <c r="N5" s="7" t="str">
        <f>MID(C5,L5+1,M5-L5-1)</f>
        <v>284,056.5</v>
      </c>
      <c r="O5" s="7">
        <f>FIND(":",C5)</f>
        <v>8</v>
      </c>
      <c r="Q5" s="8"/>
      <c r="R5" s="8"/>
      <c r="S5" s="9"/>
      <c r="T5" s="9"/>
      <c r="U5" s="9"/>
      <c r="V5" s="9"/>
      <c r="W5" s="7"/>
      <c r="X5" s="7"/>
      <c r="Y5" s="7"/>
      <c r="Z5" s="7"/>
      <c r="AA5" s="7"/>
      <c r="AB5" s="7"/>
      <c r="AC5" s="9"/>
      <c r="AD5" s="9"/>
      <c r="AE5" s="9"/>
    </row>
    <row r="6" spans="1:31" s="1" customFormat="1" ht="27" customHeight="1" x14ac:dyDescent="0.25">
      <c r="A6" s="12"/>
      <c r="B6" s="12"/>
      <c r="C6" s="13" t="s">
        <v>221</v>
      </c>
      <c r="D6" s="13" t="str">
        <f>MID(C6,O6+1,H6-O6-1)</f>
        <v xml:space="preserve"> Áp Sai Giá Ngày Giường  </v>
      </c>
      <c r="E6" s="15">
        <f>VALUE(J6)</f>
        <v>10</v>
      </c>
      <c r="F6" s="15">
        <f>VALUE(N6)</f>
        <v>242565.4</v>
      </c>
      <c r="G6" s="11">
        <v>13654</v>
      </c>
      <c r="H6" s="7">
        <f>FIND("(",C6)</f>
        <v>34</v>
      </c>
      <c r="I6" s="7">
        <f>FIND(" ",C6,H6)</f>
        <v>38</v>
      </c>
      <c r="J6" s="7" t="str">
        <f>MID(C6,H6+1,I6-H6-2)</f>
        <v>10</v>
      </c>
      <c r="K6" s="7">
        <f>FIND(" ",C6,I6+1)</f>
        <v>49</v>
      </c>
      <c r="L6" s="7">
        <f>FIND(" ",C6,K6+1)</f>
        <v>62</v>
      </c>
      <c r="M6" s="7">
        <f>FIND(")",C6)</f>
        <v>72</v>
      </c>
      <c r="N6" s="7" t="str">
        <f>MID(C6,L6+1,M6-L6-1)</f>
        <v>242,565.4</v>
      </c>
      <c r="O6" s="7">
        <f>FIND(":",C6)</f>
        <v>8</v>
      </c>
      <c r="Q6" s="8"/>
      <c r="R6" s="8"/>
      <c r="S6" s="9"/>
      <c r="T6" s="9"/>
      <c r="U6" s="9"/>
      <c r="V6" s="9"/>
      <c r="W6" s="7"/>
      <c r="X6" s="7"/>
      <c r="Y6" s="7"/>
      <c r="Z6" s="7"/>
      <c r="AA6" s="7"/>
      <c r="AB6" s="7"/>
      <c r="AC6" s="9"/>
      <c r="AD6" s="9"/>
      <c r="AE6" s="9"/>
    </row>
    <row r="7" spans="1:31" s="1" customFormat="1" ht="27" customHeight="1" x14ac:dyDescent="0.25">
      <c r="A7" s="12"/>
      <c r="B7" s="12"/>
      <c r="C7" s="13" t="s">
        <v>222</v>
      </c>
      <c r="D7" s="13" t="str">
        <f>MID(C7,O7+1,H7-O7-1)</f>
        <v xml:space="preserve"> bệnh nhẹ  </v>
      </c>
      <c r="E7" s="15">
        <f>VALUE(J7)</f>
        <v>14</v>
      </c>
      <c r="F7" s="15">
        <f>VALUE(N7)</f>
        <v>3872244.2</v>
      </c>
      <c r="G7" s="11">
        <v>13665</v>
      </c>
      <c r="H7" s="7">
        <f>FIND("(",C7)</f>
        <v>20</v>
      </c>
      <c r="I7" s="7">
        <f>FIND(" ",C7,H7)</f>
        <v>24</v>
      </c>
      <c r="J7" s="7" t="str">
        <f>MID(C7,H7+1,I7-H7-2)</f>
        <v>14</v>
      </c>
      <c r="K7" s="7">
        <f>FIND(" ",C7,I7+1)</f>
        <v>38</v>
      </c>
      <c r="L7" s="7">
        <f>FIND(" ",C7,K7+1)</f>
        <v>52</v>
      </c>
      <c r="M7" s="7">
        <f>FIND(")",C7)</f>
        <v>64</v>
      </c>
      <c r="N7" s="7" t="str">
        <f>MID(C7,L7+1,M7-L7-1)</f>
        <v>3,872,244.2</v>
      </c>
      <c r="O7" s="7">
        <f>FIND(":",C7)</f>
        <v>8</v>
      </c>
      <c r="Q7" s="8"/>
      <c r="R7" s="8"/>
      <c r="S7" s="9"/>
      <c r="T7" s="9"/>
      <c r="U7" s="9"/>
      <c r="V7" s="9"/>
      <c r="W7" s="7"/>
      <c r="X7" s="7"/>
      <c r="Y7" s="7"/>
      <c r="Z7" s="7"/>
      <c r="AA7" s="7"/>
      <c r="AB7" s="7"/>
      <c r="AC7" s="9"/>
      <c r="AD7" s="9"/>
      <c r="AE7" s="9"/>
    </row>
    <row r="8" spans="1:31" s="1" customFormat="1" ht="27" customHeight="1" x14ac:dyDescent="0.25">
      <c r="A8" s="12"/>
      <c r="B8" s="12"/>
      <c r="C8" s="13" t="s">
        <v>223</v>
      </c>
      <c r="D8" s="13" t="str">
        <f>MID(C8,O8+1,H8-O8-1)</f>
        <v xml:space="preserve"> Chỉ Định Thuốc Không Phù Hợp Chẩn Đoán  </v>
      </c>
      <c r="E8" s="15">
        <f>VALUE(J8)</f>
        <v>103</v>
      </c>
      <c r="F8" s="15">
        <f>VALUE(N8)</f>
        <v>1607581.9</v>
      </c>
      <c r="G8" s="11">
        <v>13680</v>
      </c>
      <c r="H8" s="7">
        <f>FIND("(",C8)</f>
        <v>50</v>
      </c>
      <c r="I8" s="7">
        <f>FIND(" ",C8,H8)</f>
        <v>55</v>
      </c>
      <c r="J8" s="7" t="str">
        <f>MID(C8,H8+1,I8-H8-2)</f>
        <v>103</v>
      </c>
      <c r="K8" s="7">
        <f>FIND(" ",C8,I8+1)</f>
        <v>67</v>
      </c>
      <c r="L8" s="7">
        <f>FIND(" ",C8,K8+1)</f>
        <v>81</v>
      </c>
      <c r="M8" s="7">
        <f>FIND(")",C8)</f>
        <v>93</v>
      </c>
      <c r="N8" s="7" t="str">
        <f>MID(C8,L8+1,M8-L8-1)</f>
        <v>1,607,581.9</v>
      </c>
      <c r="O8" s="7">
        <f>FIND(":",C8)</f>
        <v>8</v>
      </c>
      <c r="Q8" s="8"/>
      <c r="R8" s="8"/>
      <c r="S8" s="9"/>
      <c r="T8" s="9"/>
      <c r="U8" s="9"/>
      <c r="V8" s="9"/>
      <c r="W8" s="7"/>
      <c r="X8" s="7"/>
      <c r="Y8" s="7"/>
      <c r="Z8" s="7"/>
      <c r="AA8" s="7"/>
      <c r="AB8" s="7"/>
      <c r="AC8" s="9"/>
      <c r="AD8" s="9"/>
      <c r="AE8" s="9"/>
    </row>
    <row r="9" spans="1:31" s="1" customFormat="1" ht="27" customHeight="1" x14ac:dyDescent="0.25">
      <c r="A9" s="12"/>
      <c r="B9" s="12"/>
      <c r="C9" s="13" t="s">
        <v>224</v>
      </c>
      <c r="D9" s="13" t="str">
        <f>MID(C9,O9+1,H9-O9-1)</f>
        <v xml:space="preserve"> Chỉ Định Thuốc Quá Liều  </v>
      </c>
      <c r="E9" s="15">
        <f>VALUE(J9)</f>
        <v>1</v>
      </c>
      <c r="F9" s="15">
        <f>VALUE(N9)</f>
        <v>22050</v>
      </c>
      <c r="G9" s="11">
        <v>13784</v>
      </c>
      <c r="H9" s="7">
        <f>FIND("(",C9)</f>
        <v>35</v>
      </c>
      <c r="I9" s="7">
        <f>FIND(" ",C9,H9)</f>
        <v>38</v>
      </c>
      <c r="J9" s="7" t="str">
        <f>MID(C9,H9+1,I9-H9-2)</f>
        <v>1</v>
      </c>
      <c r="K9" s="7">
        <f>FIND(" ",C9,I9+1)</f>
        <v>49</v>
      </c>
      <c r="L9" s="7">
        <f>FIND(" ",C9,K9+1)</f>
        <v>60</v>
      </c>
      <c r="M9" s="7">
        <f>FIND(")",C9)</f>
        <v>67</v>
      </c>
      <c r="N9" s="7" t="str">
        <f>MID(C9,L9+1,M9-L9-1)</f>
        <v>22,050</v>
      </c>
      <c r="O9" s="7">
        <f>FIND(":",C9)</f>
        <v>8</v>
      </c>
      <c r="Q9" s="8"/>
      <c r="R9" s="8"/>
      <c r="S9" s="9"/>
      <c r="T9" s="9"/>
      <c r="U9" s="9"/>
      <c r="V9" s="9"/>
      <c r="W9" s="7"/>
      <c r="X9" s="7"/>
      <c r="Y9" s="7"/>
      <c r="Z9" s="7"/>
      <c r="AA9" s="7"/>
      <c r="AB9" s="7"/>
      <c r="AC9" s="9"/>
      <c r="AD9" s="9"/>
      <c r="AE9" s="9"/>
    </row>
    <row r="10" spans="1:31" s="1" customFormat="1" ht="27" customHeight="1" x14ac:dyDescent="0.25">
      <c r="A10" s="12"/>
      <c r="B10" s="12"/>
      <c r="C10" s="13" t="s">
        <v>225</v>
      </c>
      <c r="D10" s="13" t="str">
        <f>MID(C10,O10+1,H10-O10-1)</f>
        <v xml:space="preserve"> Chỉ Định Thuốc Quá Liều   </v>
      </c>
      <c r="E10" s="15">
        <f>VALUE(J10)</f>
        <v>6</v>
      </c>
      <c r="F10" s="15">
        <f>VALUE(N10)</f>
        <v>14249.4</v>
      </c>
      <c r="G10" s="11">
        <v>13786</v>
      </c>
      <c r="H10" s="7">
        <f>FIND("(",C10)</f>
        <v>36</v>
      </c>
      <c r="I10" s="7">
        <f>FIND(" ",C10,H10)</f>
        <v>39</v>
      </c>
      <c r="J10" s="7" t="str">
        <f>MID(C10,H10+1,I10-H10-2)</f>
        <v>6</v>
      </c>
      <c r="K10" s="7">
        <f>FIND(" ",C10,I10+1)</f>
        <v>52</v>
      </c>
      <c r="L10" s="7">
        <f>FIND(" ",C10,K10+1)</f>
        <v>65</v>
      </c>
      <c r="M10" s="7">
        <f>FIND(")",C10)</f>
        <v>74</v>
      </c>
      <c r="N10" s="7" t="str">
        <f>MID(C10,L10+1,M10-L10-1)</f>
        <v>14,249.4</v>
      </c>
      <c r="O10" s="7">
        <f>FIND(":",C10)</f>
        <v>8</v>
      </c>
      <c r="Q10" s="8"/>
      <c r="R10" s="8"/>
      <c r="S10" s="9"/>
      <c r="T10" s="9"/>
      <c r="U10" s="9"/>
      <c r="V10" s="9"/>
      <c r="W10" s="7"/>
      <c r="X10" s="7"/>
      <c r="Y10" s="7"/>
      <c r="Z10" s="7"/>
      <c r="AA10" s="7"/>
      <c r="AB10" s="7"/>
      <c r="AC10" s="9"/>
      <c r="AD10" s="9"/>
      <c r="AE10" s="9"/>
    </row>
    <row r="11" spans="1:31" s="1" customFormat="1" ht="27" customHeight="1" x14ac:dyDescent="0.25">
      <c r="A11" s="12"/>
      <c r="B11" s="12"/>
      <c r="C11" s="13" t="s">
        <v>226</v>
      </c>
      <c r="D11" s="13" t="str">
        <f>MID(C11,O11+1,H11-O11-1)</f>
        <v xml:space="preserve"> Chỉ Định Xn Acid Uric Không Đúng  </v>
      </c>
      <c r="E11" s="15">
        <f>VALUE(J11)</f>
        <v>1</v>
      </c>
      <c r="F11" s="15">
        <f>VALUE(N11)</f>
        <v>21520</v>
      </c>
      <c r="G11" s="11">
        <v>13793</v>
      </c>
      <c r="H11" s="7">
        <f>FIND("(",C11)</f>
        <v>44</v>
      </c>
      <c r="I11" s="7">
        <f>FIND(" ",C11,H11)</f>
        <v>47</v>
      </c>
      <c r="J11" s="7" t="str">
        <f>MID(C11,H11+1,I11-H11-2)</f>
        <v>1</v>
      </c>
      <c r="K11" s="7">
        <f>FIND(" ",C11,I11+1)</f>
        <v>58</v>
      </c>
      <c r="L11" s="7">
        <f>FIND(" ",C11,K11+1)</f>
        <v>69</v>
      </c>
      <c r="M11" s="7">
        <f>FIND(")",C11)</f>
        <v>76</v>
      </c>
      <c r="N11" s="7" t="str">
        <f>MID(C11,L11+1,M11-L11-1)</f>
        <v>21,520</v>
      </c>
      <c r="O11" s="7">
        <f>FIND(":",C11)</f>
        <v>8</v>
      </c>
      <c r="Q11" s="8"/>
      <c r="R11" s="8"/>
      <c r="S11" s="9"/>
      <c r="T11" s="9"/>
      <c r="U11" s="9"/>
      <c r="V11" s="9"/>
      <c r="W11" s="7"/>
      <c r="X11" s="7"/>
      <c r="Y11" s="7"/>
      <c r="Z11" s="7"/>
      <c r="AA11" s="7"/>
      <c r="AB11" s="7"/>
      <c r="AC11" s="9"/>
      <c r="AD11" s="9"/>
      <c r="AE11" s="9"/>
    </row>
    <row r="12" spans="1:31" s="1" customFormat="1" ht="27" customHeight="1" x14ac:dyDescent="0.25">
      <c r="A12" s="12"/>
      <c r="B12" s="12"/>
      <c r="C12" s="13" t="s">
        <v>227</v>
      </c>
      <c r="D12" s="13" t="str">
        <f>MID(C12,O12+1,H12-O12-1)</f>
        <v xml:space="preserve"> Chống Chỉ Định &lt;18 Tuổi  </v>
      </c>
      <c r="E12" s="15">
        <f>VALUE(J12)</f>
        <v>3</v>
      </c>
      <c r="F12" s="15">
        <f>VALUE(N12)</f>
        <v>126271</v>
      </c>
      <c r="G12" s="11">
        <v>13795</v>
      </c>
      <c r="H12" s="7">
        <f>FIND("(",C12)</f>
        <v>35</v>
      </c>
      <c r="I12" s="7">
        <f>FIND(" ",C12,H12)</f>
        <v>38</v>
      </c>
      <c r="J12" s="7" t="str">
        <f>MID(C12,H12+1,I12-H12-2)</f>
        <v>3</v>
      </c>
      <c r="K12" s="7">
        <f>FIND(" ",C12,I12+1)</f>
        <v>49</v>
      </c>
      <c r="L12" s="7">
        <f>FIND(" ",C12,K12+1)</f>
        <v>60</v>
      </c>
      <c r="M12" s="7">
        <f>FIND(")",C12)</f>
        <v>68</v>
      </c>
      <c r="N12" s="7" t="str">
        <f>MID(C12,L12+1,M12-L12-1)</f>
        <v>126,271</v>
      </c>
      <c r="O12" s="7">
        <f>FIND(":",C12)</f>
        <v>8</v>
      </c>
      <c r="Q12" s="8"/>
      <c r="R12" s="8"/>
      <c r="S12" s="9"/>
      <c r="T12" s="9"/>
      <c r="U12" s="9"/>
      <c r="V12" s="9"/>
      <c r="W12" s="7"/>
      <c r="X12" s="7"/>
      <c r="Y12" s="7"/>
      <c r="Z12" s="7"/>
      <c r="AA12" s="7"/>
      <c r="AB12" s="7"/>
      <c r="AC12" s="9"/>
      <c r="AD12" s="9"/>
      <c r="AE12" s="9"/>
    </row>
    <row r="13" spans="1:31" s="1" customFormat="1" ht="27" customHeight="1" x14ac:dyDescent="0.25">
      <c r="A13" s="12"/>
      <c r="B13" s="12"/>
      <c r="C13" s="13" t="s">
        <v>228</v>
      </c>
      <c r="D13" s="13" t="str">
        <f>MID(C13,O13+1,H13-O13-1)</f>
        <v xml:space="preserve"> dài ngày  </v>
      </c>
      <c r="E13" s="15">
        <f>VALUE(J13)</f>
        <v>63</v>
      </c>
      <c r="F13" s="15">
        <f>VALUE(N13)</f>
        <v>11380942.9</v>
      </c>
      <c r="G13" s="11">
        <v>13799</v>
      </c>
      <c r="H13" s="7">
        <f>FIND("(",C13)</f>
        <v>20</v>
      </c>
      <c r="I13" s="7">
        <f>FIND(" ",C13,H13)</f>
        <v>24</v>
      </c>
      <c r="J13" s="7" t="str">
        <f>MID(C13,H13+1,I13-H13-2)</f>
        <v>63</v>
      </c>
      <c r="K13" s="7">
        <f>FIND(" ",C13,I13+1)</f>
        <v>38</v>
      </c>
      <c r="L13" s="7">
        <f>FIND(" ",C13,K13+1)</f>
        <v>52</v>
      </c>
      <c r="M13" s="7">
        <f>FIND(")",C13)</f>
        <v>65</v>
      </c>
      <c r="N13" s="7" t="str">
        <f>MID(C13,L13+1,M13-L13-1)</f>
        <v>11,380,942.9</v>
      </c>
      <c r="O13" s="7">
        <f>FIND(":",C13)</f>
        <v>8</v>
      </c>
      <c r="Q13" s="8"/>
      <c r="R13" s="8"/>
      <c r="S13" s="9"/>
      <c r="T13" s="9"/>
      <c r="U13" s="9"/>
      <c r="V13" s="9"/>
      <c r="W13" s="7"/>
      <c r="X13" s="7"/>
      <c r="Y13" s="7"/>
      <c r="Z13" s="7"/>
      <c r="AA13" s="7"/>
      <c r="AB13" s="7"/>
      <c r="AC13" s="9"/>
      <c r="AD13" s="9"/>
      <c r="AE13" s="9"/>
    </row>
    <row r="14" spans="1:31" s="1" customFormat="1" ht="27" customHeight="1" x14ac:dyDescent="0.25">
      <c r="A14" s="12"/>
      <c r="B14" s="12"/>
      <c r="C14" s="13" t="s">
        <v>229</v>
      </c>
      <c r="D14" s="13" t="str">
        <f>MID(C14,O14+1,H14-O14-1)</f>
        <v xml:space="preserve"> dài ngày, Giá Cao Hơn Giá Hóa Đơn  </v>
      </c>
      <c r="E14" s="15">
        <f>VALUE(J14)</f>
        <v>6</v>
      </c>
      <c r="F14" s="15">
        <f>VALUE(N14)</f>
        <v>965125.5</v>
      </c>
      <c r="G14" s="11">
        <v>13863</v>
      </c>
      <c r="H14" s="7">
        <f>FIND("(",C14)</f>
        <v>45</v>
      </c>
      <c r="I14" s="7">
        <f>FIND(" ",C14,H14)</f>
        <v>48</v>
      </c>
      <c r="J14" s="7" t="str">
        <f>MID(C14,H14+1,I14-H14-2)</f>
        <v>6</v>
      </c>
      <c r="K14" s="7">
        <f>FIND(" ",C14,I14+1)</f>
        <v>62</v>
      </c>
      <c r="L14" s="7">
        <f>FIND(" ",C14,K14+1)</f>
        <v>76</v>
      </c>
      <c r="M14" s="7">
        <f>FIND(")",C14)</f>
        <v>86</v>
      </c>
      <c r="N14" s="7" t="str">
        <f>MID(C14,L14+1,M14-L14-1)</f>
        <v>965,125.5</v>
      </c>
      <c r="O14" s="7">
        <f>FIND(":",C14)</f>
        <v>8</v>
      </c>
      <c r="Q14" s="8"/>
      <c r="R14" s="8"/>
      <c r="S14" s="9"/>
      <c r="T14" s="9"/>
      <c r="U14" s="9"/>
      <c r="V14" s="9"/>
      <c r="W14" s="7"/>
      <c r="X14" s="7"/>
      <c r="Y14" s="7"/>
      <c r="Z14" s="7"/>
      <c r="AA14" s="7"/>
      <c r="AB14" s="7"/>
      <c r="AC14" s="9"/>
      <c r="AD14" s="9"/>
      <c r="AE14" s="9"/>
    </row>
    <row r="15" spans="1:31" s="1" customFormat="1" ht="27" customHeight="1" x14ac:dyDescent="0.25">
      <c r="A15" s="12"/>
      <c r="B15" s="12"/>
      <c r="C15" s="13" t="s">
        <v>305</v>
      </c>
      <c r="D15" s="13" t="str">
        <f>MID(C15,O15+1,H15-O15-1)</f>
        <v xml:space="preserve"> Dvkt Không Phù Hợp abces da - khâu vết thương  </v>
      </c>
      <c r="E15" s="15">
        <f>VALUE(J15)</f>
        <v>1</v>
      </c>
      <c r="F15" s="15">
        <f>VALUE(N15)</f>
        <v>293388.7</v>
      </c>
      <c r="G15" s="11">
        <v>13870</v>
      </c>
      <c r="H15" s="7">
        <f>FIND("(",C15)</f>
        <v>57</v>
      </c>
      <c r="I15" s="7">
        <f>FIND(" ",C15,H15)</f>
        <v>60</v>
      </c>
      <c r="J15" s="7" t="str">
        <f>MID(C15,H15+1,I15-H15-2)</f>
        <v>1</v>
      </c>
      <c r="K15" s="7">
        <f>FIND(" ",C15,I15+1)</f>
        <v>73</v>
      </c>
      <c r="L15" s="7">
        <f>FIND(" ",C15,K15+1)</f>
        <v>86</v>
      </c>
      <c r="M15" s="7">
        <f>FIND(")",C15)</f>
        <v>96</v>
      </c>
      <c r="N15" s="7" t="str">
        <f>MID(C15,L15+1,M15-L15-1)</f>
        <v>293,388.7</v>
      </c>
      <c r="O15" s="7">
        <f>FIND(":",C15)</f>
        <v>8</v>
      </c>
      <c r="Q15" s="8"/>
      <c r="R15" s="8"/>
      <c r="S15" s="9"/>
      <c r="T15" s="9"/>
      <c r="U15" s="9"/>
      <c r="V15" s="9"/>
      <c r="W15" s="7"/>
      <c r="X15" s="7"/>
      <c r="Y15" s="7"/>
      <c r="Z15" s="7"/>
      <c r="AA15" s="7"/>
      <c r="AB15" s="7"/>
      <c r="AC15" s="9"/>
      <c r="AD15" s="9"/>
      <c r="AE15" s="9"/>
    </row>
    <row r="16" spans="1:31" s="1" customFormat="1" ht="27" customHeight="1" x14ac:dyDescent="0.25">
      <c r="A16" s="12"/>
      <c r="B16" s="12"/>
      <c r="C16" s="13" t="s">
        <v>230</v>
      </c>
      <c r="D16" s="13" t="str">
        <f>MID(C16,O16+1,H16-O16-1)</f>
        <v xml:space="preserve"> Dvkt Sai Tên, Chụp Xquang sọ thẳng nghiêng  </v>
      </c>
      <c r="E16" s="15">
        <f>VALUE(J16)</f>
        <v>2</v>
      </c>
      <c r="F16" s="15">
        <f>VALUE(N16)</f>
        <v>110720</v>
      </c>
      <c r="G16" s="11">
        <v>13872</v>
      </c>
      <c r="H16" s="7">
        <f>FIND("(",C16)</f>
        <v>54</v>
      </c>
      <c r="I16" s="7">
        <f>FIND(" ",C16,H16)</f>
        <v>57</v>
      </c>
      <c r="J16" s="7" t="str">
        <f>MID(C16,H16+1,I16-H16-2)</f>
        <v>2</v>
      </c>
      <c r="K16" s="7">
        <f>FIND(" ",C16,I16+1)</f>
        <v>70</v>
      </c>
      <c r="L16" s="7">
        <f>FIND(" ",C16,K16+1)</f>
        <v>83</v>
      </c>
      <c r="M16" s="7">
        <f>FIND(")",C16)</f>
        <v>91</v>
      </c>
      <c r="N16" s="7" t="str">
        <f>MID(C16,L16+1,M16-L16-1)</f>
        <v>110,720</v>
      </c>
      <c r="O16" s="7">
        <f>FIND(":",C16)</f>
        <v>8</v>
      </c>
      <c r="Q16" s="8"/>
      <c r="R16" s="8"/>
      <c r="S16" s="9"/>
      <c r="T16" s="9"/>
      <c r="U16" s="9"/>
      <c r="V16" s="9"/>
      <c r="W16" s="7"/>
      <c r="X16" s="7"/>
      <c r="Y16" s="7"/>
      <c r="Z16" s="7"/>
      <c r="AA16" s="7"/>
      <c r="AB16" s="7"/>
      <c r="AC16" s="9"/>
      <c r="AD16" s="9"/>
      <c r="AE16" s="9"/>
    </row>
    <row r="17" spans="1:31" s="1" customFormat="1" ht="27" customHeight="1" x14ac:dyDescent="0.25">
      <c r="A17" s="12"/>
      <c r="B17" s="12"/>
      <c r="C17" s="13" t="s">
        <v>231</v>
      </c>
      <c r="D17" s="13" t="str">
        <f>MID(C17,O17+1,H17-O17-1)</f>
        <v xml:space="preserve"> Giá Cao Hơn Giá Hóa Đơn  </v>
      </c>
      <c r="E17" s="15">
        <f>VALUE(J17)</f>
        <v>11</v>
      </c>
      <c r="F17" s="15">
        <f>VALUE(N17)</f>
        <v>499718.9</v>
      </c>
      <c r="G17" s="11">
        <v>13875</v>
      </c>
      <c r="H17" s="7">
        <f>FIND("(",C17)</f>
        <v>35</v>
      </c>
      <c r="I17" s="7">
        <f>FIND(" ",C17,H17)</f>
        <v>39</v>
      </c>
      <c r="J17" s="7" t="str">
        <f>MID(C17,H17+1,I17-H17-2)</f>
        <v>11</v>
      </c>
      <c r="K17" s="7">
        <f>FIND(" ",C17,I17+1)</f>
        <v>53</v>
      </c>
      <c r="L17" s="7">
        <f>FIND(" ",C17,K17+1)</f>
        <v>67</v>
      </c>
      <c r="M17" s="7">
        <f>FIND(")",C17)</f>
        <v>77</v>
      </c>
      <c r="N17" s="7" t="str">
        <f>MID(C17,L17+1,M17-L17-1)</f>
        <v>499,718.9</v>
      </c>
      <c r="O17" s="7">
        <f>FIND(":",C17)</f>
        <v>8</v>
      </c>
      <c r="Q17" s="8"/>
      <c r="R17" s="8"/>
      <c r="S17" s="9"/>
      <c r="T17" s="9"/>
      <c r="U17" s="9"/>
      <c r="V17" s="9"/>
      <c r="W17" s="7"/>
      <c r="X17" s="7"/>
      <c r="Y17" s="7"/>
      <c r="Z17" s="7"/>
      <c r="AA17" s="7"/>
      <c r="AB17" s="7"/>
      <c r="AC17" s="9"/>
      <c r="AD17" s="9"/>
      <c r="AE17" s="9"/>
    </row>
    <row r="18" spans="1:31" s="1" customFormat="1" ht="15.75" customHeight="1" x14ac:dyDescent="0.25">
      <c r="A18" s="12"/>
      <c r="B18" s="12"/>
      <c r="C18" s="13" t="s">
        <v>308</v>
      </c>
      <c r="D18" s="13" t="str">
        <f>MID(C18,O18+1,H18-O18-1)</f>
        <v xml:space="preserve"> Khám Không Đúng Chuyên Khoa -BS Tri khám Nhi  </v>
      </c>
      <c r="E18" s="15">
        <f>VALUE(J18)</f>
        <v>1</v>
      </c>
      <c r="F18" s="15">
        <f>VALUE(N18)</f>
        <v>30500</v>
      </c>
      <c r="G18" s="11">
        <v>13887</v>
      </c>
      <c r="H18" s="7">
        <f>FIND("(",C18)</f>
        <v>56</v>
      </c>
      <c r="I18" s="7">
        <f>FIND(" ",C18,H18)</f>
        <v>59</v>
      </c>
      <c r="J18" s="7" t="str">
        <f>MID(C18,H18+1,I18-H18-2)</f>
        <v>1</v>
      </c>
      <c r="K18" s="7">
        <f>FIND(" ",C18,I18+1)</f>
        <v>69</v>
      </c>
      <c r="L18" s="7">
        <f>FIND(" ",C18,K18+1)</f>
        <v>79</v>
      </c>
      <c r="M18" s="7">
        <f>FIND(")",C18)</f>
        <v>86</v>
      </c>
      <c r="N18" s="7" t="str">
        <f>MID(C18,L18+1,M18-L18-1)</f>
        <v>30,500</v>
      </c>
      <c r="O18" s="7">
        <f>FIND(":",C18)</f>
        <v>8</v>
      </c>
      <c r="Q18" s="10"/>
      <c r="R18" s="8"/>
      <c r="S18" s="9"/>
      <c r="T18" s="9"/>
      <c r="U18" s="9"/>
      <c r="V18" s="9"/>
      <c r="W18" s="7"/>
      <c r="X18" s="7"/>
      <c r="Y18" s="7"/>
      <c r="Z18" s="7"/>
      <c r="AA18" s="7"/>
      <c r="AB18" s="7"/>
      <c r="AC18" s="9"/>
      <c r="AD18" s="9"/>
      <c r="AE18" s="9"/>
    </row>
    <row r="19" spans="1:31" s="1" customFormat="1" ht="27" customHeight="1" x14ac:dyDescent="0.25">
      <c r="A19" s="12"/>
      <c r="B19" s="12"/>
      <c r="C19" s="13" t="s">
        <v>232</v>
      </c>
      <c r="D19" s="13" t="str">
        <f>MID(C19,O19+1,H19-O19-1)</f>
        <v xml:space="preserve"> Khí Dung Không Có Thuốc  </v>
      </c>
      <c r="E19" s="15">
        <f>VALUE(J19)</f>
        <v>2</v>
      </c>
      <c r="F19" s="15">
        <f>VALUE(N19)</f>
        <v>205728.2</v>
      </c>
      <c r="G19" s="11">
        <v>13889</v>
      </c>
      <c r="H19" s="7">
        <f>FIND("(",C19)</f>
        <v>35</v>
      </c>
      <c r="I19" s="7">
        <f>FIND(" ",C19,H19)</f>
        <v>38</v>
      </c>
      <c r="J19" s="7" t="str">
        <f>MID(C19,H19+1,I19-H19-2)</f>
        <v>2</v>
      </c>
      <c r="K19" s="7">
        <f>FIND(" ",C19,I19+1)</f>
        <v>51</v>
      </c>
      <c r="L19" s="7">
        <f>FIND(" ",C19,K19+1)</f>
        <v>64</v>
      </c>
      <c r="M19" s="7">
        <f>FIND(")",C19)</f>
        <v>74</v>
      </c>
      <c r="N19" s="7" t="str">
        <f>MID(C19,L19+1,M19-L19-1)</f>
        <v>205,728.2</v>
      </c>
      <c r="O19" s="7">
        <f>FIND(":",C19)</f>
        <v>8</v>
      </c>
      <c r="Q19" s="8"/>
      <c r="R19" s="8"/>
      <c r="S19" s="9"/>
      <c r="T19" s="9"/>
      <c r="U19" s="9"/>
      <c r="V19" s="9"/>
      <c r="W19" s="7"/>
      <c r="X19" s="7"/>
      <c r="Y19" s="7"/>
      <c r="Z19" s="7"/>
      <c r="AA19" s="7"/>
      <c r="AB19" s="7"/>
      <c r="AC19" s="9"/>
      <c r="AD19" s="9"/>
      <c r="AE19" s="9"/>
    </row>
    <row r="20" spans="1:31" s="1" customFormat="1" ht="27" customHeight="1" x14ac:dyDescent="0.25">
      <c r="A20" s="12"/>
      <c r="B20" s="12"/>
      <c r="C20" s="13" t="s">
        <v>233</v>
      </c>
      <c r="D20" s="13" t="str">
        <f>MID(C20,O20+1,H20-O20-1)</f>
        <v xml:space="preserve"> Không Có Kích Thước Vết Thương  </v>
      </c>
      <c r="E20" s="15">
        <f>VALUE(J20)</f>
        <v>4</v>
      </c>
      <c r="F20" s="15">
        <f>VALUE(N20)</f>
        <v>619055.80000000005</v>
      </c>
      <c r="G20" s="11">
        <v>13892</v>
      </c>
      <c r="H20" s="7">
        <f>FIND("(",C20)</f>
        <v>42</v>
      </c>
      <c r="I20" s="7">
        <f>FIND(" ",C20,H20)</f>
        <v>45</v>
      </c>
      <c r="J20" s="7" t="str">
        <f>MID(C20,H20+1,I20-H20-2)</f>
        <v>4</v>
      </c>
      <c r="K20" s="7">
        <f>FIND(" ",C20,I20+1)</f>
        <v>58</v>
      </c>
      <c r="L20" s="7">
        <f>FIND(" ",C20,K20+1)</f>
        <v>71</v>
      </c>
      <c r="M20" s="7">
        <f>FIND(")",C20)</f>
        <v>81</v>
      </c>
      <c r="N20" s="7" t="str">
        <f>MID(C20,L20+1,M20-L20-1)</f>
        <v>619,055.8</v>
      </c>
      <c r="O20" s="7">
        <f>FIND(":",C20)</f>
        <v>8</v>
      </c>
      <c r="Q20" s="8"/>
      <c r="R20" s="8"/>
      <c r="S20" s="9"/>
      <c r="T20" s="9"/>
      <c r="U20" s="9"/>
      <c r="V20" s="9"/>
      <c r="W20" s="7"/>
      <c r="X20" s="7"/>
      <c r="Y20" s="7"/>
      <c r="Z20" s="7"/>
      <c r="AA20" s="7"/>
      <c r="AB20" s="7"/>
      <c r="AC20" s="9"/>
      <c r="AD20" s="9"/>
      <c r="AE20" s="9"/>
    </row>
    <row r="21" spans="1:31" s="1" customFormat="1" ht="27" customHeight="1" x14ac:dyDescent="0.25">
      <c r="A21" s="12"/>
      <c r="B21" s="12"/>
      <c r="C21" s="13" t="s">
        <v>234</v>
      </c>
      <c r="D21" s="13" t="str">
        <f>MID(C21,O21+1,H21-O21-1)</f>
        <v xml:space="preserve"> sai ngày  </v>
      </c>
      <c r="E21" s="15">
        <f>VALUE(J21)</f>
        <v>2</v>
      </c>
      <c r="F21" s="15">
        <f>VALUE(N21)</f>
        <v>65394</v>
      </c>
      <c r="G21" s="11">
        <v>13897</v>
      </c>
      <c r="H21" s="7">
        <f>FIND("(",C21)</f>
        <v>20</v>
      </c>
      <c r="I21" s="7">
        <f>FIND(" ",C21,H21)</f>
        <v>23</v>
      </c>
      <c r="J21" s="7" t="str">
        <f>MID(C21,H21+1,I21-H21-2)</f>
        <v>2</v>
      </c>
      <c r="K21" s="7">
        <f>FIND(" ",C21,I21+1)</f>
        <v>36</v>
      </c>
      <c r="L21" s="7">
        <f>FIND(" ",C21,K21+1)</f>
        <v>47</v>
      </c>
      <c r="M21" s="7">
        <f>FIND(")",C21)</f>
        <v>54</v>
      </c>
      <c r="N21" s="7" t="str">
        <f>MID(C21,L21+1,M21-L21-1)</f>
        <v>65,394</v>
      </c>
      <c r="O21" s="7">
        <f>FIND(":",C21)</f>
        <v>8</v>
      </c>
      <c r="Q21" s="8"/>
      <c r="R21" s="8"/>
      <c r="S21" s="9"/>
      <c r="T21" s="9"/>
      <c r="U21" s="9"/>
      <c r="V21" s="9"/>
      <c r="W21" s="7"/>
      <c r="X21" s="7"/>
      <c r="Y21" s="7"/>
      <c r="Z21" s="7"/>
      <c r="AA21" s="7"/>
      <c r="AB21" s="7"/>
      <c r="AC21" s="9"/>
      <c r="AD21" s="9"/>
      <c r="AE21" s="9"/>
    </row>
    <row r="22" spans="1:31" s="1" customFormat="1" ht="27" customHeight="1" x14ac:dyDescent="0.25">
      <c r="A22" s="12"/>
      <c r="B22" s="12"/>
      <c r="C22" s="13" t="s">
        <v>235</v>
      </c>
      <c r="D22" s="13" t="str">
        <f>MID(C22,O22+1,H22-O22-1)</f>
        <v xml:space="preserve"> Test Ns1ag Không Phù Hợp  </v>
      </c>
      <c r="E22" s="15">
        <f>VALUE(J22)</f>
        <v>1</v>
      </c>
      <c r="F22" s="15">
        <f>VALUE(N22)</f>
        <v>104000</v>
      </c>
      <c r="G22" s="11">
        <v>13900</v>
      </c>
      <c r="H22" s="7">
        <f>FIND("(",C22)</f>
        <v>36</v>
      </c>
      <c r="I22" s="7">
        <f>FIND(" ",C22,H22)</f>
        <v>39</v>
      </c>
      <c r="J22" s="7" t="str">
        <f>MID(C22,H22+1,I22-H22-2)</f>
        <v>1</v>
      </c>
      <c r="K22" s="7">
        <f>FIND(" ",C22,I22+1)</f>
        <v>50</v>
      </c>
      <c r="L22" s="7">
        <f>FIND(" ",C22,K22+1)</f>
        <v>59</v>
      </c>
      <c r="M22" s="7">
        <f>FIND(")",C22)</f>
        <v>67</v>
      </c>
      <c r="N22" s="7" t="str">
        <f>MID(C22,L22+1,M22-L22-1)</f>
        <v>104,000</v>
      </c>
      <c r="O22" s="7">
        <f>FIND(":",C22)</f>
        <v>8</v>
      </c>
      <c r="Q22" s="8"/>
      <c r="R22" s="8"/>
      <c r="S22" s="9"/>
      <c r="T22" s="9"/>
      <c r="U22" s="9"/>
      <c r="V22" s="9"/>
      <c r="W22" s="7"/>
      <c r="X22" s="7"/>
      <c r="Y22" s="7"/>
      <c r="Z22" s="7"/>
      <c r="AA22" s="7"/>
      <c r="AB22" s="7"/>
      <c r="AC22" s="9"/>
      <c r="AD22" s="9"/>
      <c r="AE22" s="9"/>
    </row>
    <row r="23" spans="1:31" s="1" customFormat="1" ht="15.75" customHeight="1" x14ac:dyDescent="0.25">
      <c r="A23" s="12"/>
      <c r="B23" s="12"/>
      <c r="C23" s="13" t="s">
        <v>236</v>
      </c>
      <c r="D23" s="23" t="str">
        <f>MID(C23,O23+1,H23-O23-1)</f>
        <v xml:space="preserve"> Thanh Toán Chi Phí Có Y Lệnh Trước Ngày Vào Viện;Giá Cao Hơn Giá Hóa Đơn  </v>
      </c>
      <c r="E23" s="15">
        <f>VALUE(J23)</f>
        <v>1</v>
      </c>
      <c r="F23" s="15">
        <f>VALUE(N23)</f>
        <v>450000</v>
      </c>
      <c r="G23" s="11">
        <v>13902</v>
      </c>
      <c r="H23" s="7">
        <f>FIND("(",C23)</f>
        <v>84</v>
      </c>
      <c r="I23" s="7">
        <f>FIND(" ",C23,H23)</f>
        <v>87</v>
      </c>
      <c r="J23" s="7" t="str">
        <f>MID(C23,H23+1,I23-H23-2)</f>
        <v>1</v>
      </c>
      <c r="K23" s="7">
        <f>FIND(" ",C23,I23+1)</f>
        <v>98</v>
      </c>
      <c r="L23" s="7">
        <f>FIND(" ",C23,K23+1)</f>
        <v>109</v>
      </c>
      <c r="M23" s="7">
        <f>FIND(")",C23)</f>
        <v>117</v>
      </c>
      <c r="N23" s="7" t="str">
        <f>MID(C23,L23+1,M23-L23-1)</f>
        <v>450,000</v>
      </c>
      <c r="O23" s="7">
        <f>FIND(":",C23)</f>
        <v>8</v>
      </c>
      <c r="Q23" s="8"/>
      <c r="R23" s="8"/>
      <c r="S23" s="9"/>
      <c r="T23" s="9"/>
      <c r="U23" s="9"/>
      <c r="V23" s="9"/>
      <c r="W23" s="7"/>
      <c r="X23" s="7"/>
      <c r="Y23" s="7"/>
      <c r="Z23" s="7"/>
      <c r="AA23" s="7"/>
      <c r="AB23" s="7"/>
      <c r="AC23" s="9"/>
      <c r="AD23" s="9"/>
      <c r="AE23" s="9"/>
    </row>
    <row r="24" spans="1:31" s="1" customFormat="1" ht="27" customHeight="1" x14ac:dyDescent="0.25">
      <c r="A24" s="12"/>
      <c r="B24" s="12"/>
      <c r="C24" s="13" t="s">
        <v>237</v>
      </c>
      <c r="D24" s="13" t="str">
        <f>MID(C24,O24+1,H24-O24-1)</f>
        <v xml:space="preserve"> Thanh Toán Tiền Khám Bệnh Không Đúng Chuyên Khoa  </v>
      </c>
      <c r="E24" s="15">
        <f>VALUE(J24)</f>
        <v>1</v>
      </c>
      <c r="F24" s="15">
        <f>VALUE(N24)</f>
        <v>30500</v>
      </c>
      <c r="G24" s="11">
        <v>13904</v>
      </c>
      <c r="H24" s="7">
        <f>FIND("(",C24)</f>
        <v>60</v>
      </c>
      <c r="I24" s="7">
        <f>FIND(" ",C24,H24)</f>
        <v>63</v>
      </c>
      <c r="J24" s="7" t="str">
        <f>MID(C24,H24+1,I24-H24-2)</f>
        <v>1</v>
      </c>
      <c r="K24" s="7">
        <f>FIND(" ",C24,I24+1)</f>
        <v>71</v>
      </c>
      <c r="L24" s="7">
        <f>FIND(" ",C24,K24+1)</f>
        <v>79</v>
      </c>
      <c r="M24" s="7">
        <f>FIND(")",C24)</f>
        <v>86</v>
      </c>
      <c r="N24" s="7" t="str">
        <f>MID(C24,L24+1,M24-L24-1)</f>
        <v>30,500</v>
      </c>
      <c r="O24" s="7">
        <f>FIND(":",C24)</f>
        <v>8</v>
      </c>
      <c r="Q24" s="8"/>
      <c r="R24" s="8"/>
      <c r="S24" s="9"/>
      <c r="T24" s="9"/>
      <c r="U24" s="9"/>
      <c r="V24" s="9"/>
      <c r="W24" s="7"/>
      <c r="X24" s="7"/>
      <c r="Y24" s="7"/>
      <c r="Z24" s="7"/>
      <c r="AA24" s="7"/>
      <c r="AB24" s="7"/>
      <c r="AC24" s="9"/>
      <c r="AD24" s="9"/>
      <c r="AE24" s="9"/>
    </row>
    <row r="25" spans="1:31" s="1" customFormat="1" ht="15.75" customHeight="1" x14ac:dyDescent="0.25">
      <c r="A25" s="12"/>
      <c r="B25" s="12"/>
      <c r="C25" s="13" t="s">
        <v>238</v>
      </c>
      <c r="D25" s="13" t="str">
        <f>MID(C25,O25+1,H25-O25-1)</f>
        <v xml:space="preserve"> Thanh Toán Xn Test Nhanh Covid Chưa Đúng Hướng Dẫn  </v>
      </c>
      <c r="E25" s="15">
        <f>VALUE(J25)</f>
        <v>1</v>
      </c>
      <c r="F25" s="15">
        <f>VALUE(N25)</f>
        <v>226100</v>
      </c>
      <c r="G25" s="11">
        <v>13906</v>
      </c>
      <c r="H25" s="7">
        <f>FIND("(",C25)</f>
        <v>62</v>
      </c>
      <c r="I25" s="7">
        <f>FIND(" ",C25,H25)</f>
        <v>65</v>
      </c>
      <c r="J25" s="7" t="str">
        <f>MID(C25,H25+1,I25-H25-2)</f>
        <v>1</v>
      </c>
      <c r="K25" s="7">
        <f>FIND(" ",C25,I25+1)</f>
        <v>74</v>
      </c>
      <c r="L25" s="7">
        <f>FIND(" ",C25,K25+1)</f>
        <v>83</v>
      </c>
      <c r="M25" s="7">
        <f>FIND(")",C25)</f>
        <v>91</v>
      </c>
      <c r="N25" s="7" t="str">
        <f>MID(C25,L25+1,M25-L25-1)</f>
        <v>226,100</v>
      </c>
      <c r="O25" s="7">
        <f>FIND(":",C25)</f>
        <v>8</v>
      </c>
      <c r="Q25" s="10"/>
      <c r="R25" s="8"/>
      <c r="S25" s="9"/>
      <c r="T25" s="9"/>
      <c r="U25" s="9"/>
      <c r="V25" s="9"/>
      <c r="W25" s="7"/>
      <c r="X25" s="7"/>
      <c r="Y25" s="7"/>
      <c r="Z25" s="7"/>
      <c r="AA25" s="7"/>
      <c r="AB25" s="7"/>
      <c r="AC25" s="9"/>
      <c r="AD25" s="9"/>
      <c r="AE25" s="9"/>
    </row>
    <row r="26" spans="1:31" s="1" customFormat="1" ht="27" customHeight="1" x14ac:dyDescent="0.25">
      <c r="A26" s="12"/>
      <c r="B26" s="12"/>
      <c r="C26" s="13" t="s">
        <v>239</v>
      </c>
      <c r="D26" s="13" t="str">
        <f>MID(C26,O26+1,H26-O26-1)</f>
        <v xml:space="preserve"> Thuốc Ho Trẻ Em Opc Chống Chỉ Định Cho Trẻ Em Dưới 30 Tháng Tuổi  </v>
      </c>
      <c r="E26" s="15">
        <f>VALUE(J26)</f>
        <v>1</v>
      </c>
      <c r="F26" s="15">
        <f>VALUE(N26)</f>
        <v>23112.5</v>
      </c>
      <c r="G26" s="11">
        <v>13908</v>
      </c>
      <c r="H26" s="7">
        <f>FIND("(",C26)</f>
        <v>76</v>
      </c>
      <c r="I26" s="7">
        <f>FIND(" ",C26,H26)</f>
        <v>79</v>
      </c>
      <c r="J26" s="7" t="str">
        <f>MID(C26,H26+1,I26-H26-2)</f>
        <v>1</v>
      </c>
      <c r="K26" s="7">
        <f>FIND(" ",C26,I26+1)</f>
        <v>89</v>
      </c>
      <c r="L26" s="7">
        <f>FIND(" ",C26,K26+1)</f>
        <v>99</v>
      </c>
      <c r="M26" s="7">
        <f>FIND(")",C26)</f>
        <v>108</v>
      </c>
      <c r="N26" s="7" t="str">
        <f>MID(C26,L26+1,M26-L26-1)</f>
        <v>23,112.5</v>
      </c>
      <c r="O26" s="7">
        <f>FIND(":",C26)</f>
        <v>8</v>
      </c>
      <c r="Q26" s="8"/>
      <c r="R26" s="8"/>
      <c r="S26" s="9"/>
      <c r="T26" s="9"/>
      <c r="U26" s="9"/>
      <c r="V26" s="9"/>
      <c r="W26" s="7"/>
      <c r="X26" s="7"/>
      <c r="Y26" s="7"/>
      <c r="Z26" s="7"/>
      <c r="AA26" s="7"/>
      <c r="AB26" s="7"/>
      <c r="AC26" s="9"/>
      <c r="AD26" s="9"/>
      <c r="AE26" s="9"/>
    </row>
    <row r="27" spans="1:31" s="1" customFormat="1" ht="27" customHeight="1" x14ac:dyDescent="0.25">
      <c r="A27" s="12"/>
      <c r="B27" s="12"/>
      <c r="C27" s="13" t="s">
        <v>240</v>
      </c>
      <c r="D27" s="13" t="str">
        <f>MID(C27,O27+1,H27-O27-1)</f>
        <v xml:space="preserve"> Thuốc Neotazin Mr Không Phù Hợp Chẩn Đoán  </v>
      </c>
      <c r="E27" s="15">
        <f>VALUE(J27)</f>
        <v>4</v>
      </c>
      <c r="F27" s="15">
        <f>VALUE(N27)</f>
        <v>82149.399999999994</v>
      </c>
      <c r="G27" s="11">
        <v>13910</v>
      </c>
      <c r="H27" s="7">
        <f>FIND("(",C27)</f>
        <v>53</v>
      </c>
      <c r="I27" s="7">
        <f>FIND(" ",C27,H27)</f>
        <v>56</v>
      </c>
      <c r="J27" s="7" t="str">
        <f>MID(C27,H27+1,I27-H27-2)</f>
        <v>4</v>
      </c>
      <c r="K27" s="7">
        <f>FIND(" ",C27,I27+1)</f>
        <v>69</v>
      </c>
      <c r="L27" s="7">
        <f>FIND(" ",C27,K27+1)</f>
        <v>82</v>
      </c>
      <c r="M27" s="7">
        <f>FIND(")",C27)</f>
        <v>91</v>
      </c>
      <c r="N27" s="7" t="str">
        <f>MID(C27,L27+1,M27-L27-1)</f>
        <v>82,149.4</v>
      </c>
      <c r="O27" s="7">
        <f>FIND(":",C27)</f>
        <v>8</v>
      </c>
      <c r="Q27" s="8"/>
      <c r="R27" s="8"/>
      <c r="S27" s="9"/>
      <c r="T27" s="9"/>
      <c r="U27" s="9"/>
      <c r="V27" s="9"/>
      <c r="W27" s="7"/>
      <c r="X27" s="7"/>
      <c r="Y27" s="7"/>
      <c r="Z27" s="7"/>
      <c r="AA27" s="7"/>
      <c r="AB27" s="7"/>
      <c r="AC27" s="9"/>
      <c r="AD27" s="9"/>
      <c r="AE27" s="9"/>
    </row>
    <row r="28" spans="1:31" s="1" customFormat="1" ht="27" customHeight="1" x14ac:dyDescent="0.25">
      <c r="A28" s="12"/>
      <c r="B28" s="12"/>
      <c r="C28" s="13" t="s">
        <v>241</v>
      </c>
      <c r="D28" s="13" t="str">
        <f>MID(C28,O28+1,H28-O28-1)</f>
        <v xml:space="preserve"> Thuốc Tusligo Chẩn Đoán Chưa Phù Hợp  </v>
      </c>
      <c r="E28" s="15">
        <f>VALUE(J28)</f>
        <v>2</v>
      </c>
      <c r="F28" s="15">
        <f>VALUE(N28)</f>
        <v>19453</v>
      </c>
      <c r="G28" s="11">
        <v>13915</v>
      </c>
      <c r="H28" s="7">
        <f>FIND("(",C28)</f>
        <v>48</v>
      </c>
      <c r="I28" s="7">
        <f>FIND(" ",C28,H28)</f>
        <v>51</v>
      </c>
      <c r="J28" s="7" t="str">
        <f>MID(C28,H28+1,I28-H28-2)</f>
        <v>2</v>
      </c>
      <c r="K28" s="7">
        <f>FIND(" ",C28,I28+1)</f>
        <v>62</v>
      </c>
      <c r="L28" s="7">
        <f>FIND(" ",C28,K28+1)</f>
        <v>73</v>
      </c>
      <c r="M28" s="7">
        <f>FIND(")",C28)</f>
        <v>80</v>
      </c>
      <c r="N28" s="7" t="str">
        <f>MID(C28,L28+1,M28-L28-1)</f>
        <v>19,453</v>
      </c>
      <c r="O28" s="7">
        <f>FIND(":",C28)</f>
        <v>8</v>
      </c>
      <c r="Q28" s="8"/>
      <c r="R28" s="8"/>
      <c r="S28" s="9"/>
      <c r="T28" s="9"/>
      <c r="U28" s="9"/>
      <c r="V28" s="9"/>
      <c r="W28" s="7"/>
      <c r="X28" s="7"/>
      <c r="Y28" s="7"/>
      <c r="Z28" s="7"/>
      <c r="AA28" s="7"/>
      <c r="AB28" s="7"/>
      <c r="AC28" s="9"/>
      <c r="AD28" s="9"/>
      <c r="AE28" s="9"/>
    </row>
    <row r="29" spans="1:31" s="1" customFormat="1" ht="27" customHeight="1" x14ac:dyDescent="0.25">
      <c r="A29" s="12"/>
      <c r="B29" s="12"/>
      <c r="C29" s="13" t="s">
        <v>306</v>
      </c>
      <c r="D29" s="13" t="str">
        <f>MID(C29,O29+1,H29-O29-1)</f>
        <v xml:space="preserve"> Tiền Khám Trên 1 Chuyên Khoa Sai -Nội - Sản  </v>
      </c>
      <c r="E29" s="15">
        <f>VALUE(J29)</f>
        <v>1</v>
      </c>
      <c r="F29" s="15">
        <f>VALUE(N29)</f>
        <v>21350</v>
      </c>
      <c r="G29" s="11">
        <v>13918</v>
      </c>
      <c r="H29" s="7">
        <f>FIND("(",C29)</f>
        <v>55</v>
      </c>
      <c r="I29" s="7">
        <f>FIND(" ",C29,H29)</f>
        <v>58</v>
      </c>
      <c r="J29" s="7" t="str">
        <f>MID(C29,H29+1,I29-H29-2)</f>
        <v>1</v>
      </c>
      <c r="K29" s="7">
        <f>FIND(" ",C29,I29+1)</f>
        <v>66</v>
      </c>
      <c r="L29" s="7">
        <f>FIND(" ",C29,K29+1)</f>
        <v>74</v>
      </c>
      <c r="M29" s="7">
        <f>FIND(")",C29)</f>
        <v>81</v>
      </c>
      <c r="N29" s="7" t="str">
        <f>MID(C29,L29+1,M29-L29-1)</f>
        <v>21,350</v>
      </c>
      <c r="O29" s="7">
        <f>FIND(":",C29)</f>
        <v>8</v>
      </c>
      <c r="Q29" s="8"/>
      <c r="R29" s="8"/>
      <c r="S29" s="9"/>
      <c r="T29" s="9"/>
      <c r="U29" s="9"/>
      <c r="V29" s="9"/>
      <c r="W29" s="7"/>
      <c r="X29" s="7"/>
      <c r="Y29" s="7"/>
      <c r="Z29" s="7"/>
      <c r="AA29" s="7"/>
      <c r="AB29" s="7"/>
      <c r="AC29" s="9"/>
      <c r="AD29" s="9"/>
      <c r="AE29" s="9"/>
    </row>
    <row r="30" spans="1:31" s="1" customFormat="1" ht="27" customHeight="1" x14ac:dyDescent="0.25">
      <c r="A30" s="12"/>
      <c r="B30" s="12"/>
      <c r="C30" s="13" t="s">
        <v>242</v>
      </c>
      <c r="D30" s="13" t="str">
        <f>MID(C30,O30+1,H30-O30-1)</f>
        <v xml:space="preserve"> Vaspycar Rm Cho Không Đúng Hướng Dẫn  </v>
      </c>
      <c r="E30" s="15">
        <f>VALUE(J30)</f>
        <v>20</v>
      </c>
      <c r="F30" s="15">
        <f>VALUE(N30)</f>
        <v>804592.1</v>
      </c>
      <c r="G30" s="11">
        <v>13920</v>
      </c>
      <c r="H30" s="7">
        <f>FIND("(",C30)</f>
        <v>48</v>
      </c>
      <c r="I30" s="7">
        <f>FIND(" ",C30,H30)</f>
        <v>52</v>
      </c>
      <c r="J30" s="7" t="str">
        <f>MID(C30,H30+1,I30-H30-2)</f>
        <v>20</v>
      </c>
      <c r="K30" s="7">
        <f>FIND(" ",C30,I30+1)</f>
        <v>65</v>
      </c>
      <c r="L30" s="7">
        <f>FIND(" ",C30,K30+1)</f>
        <v>78</v>
      </c>
      <c r="M30" s="7">
        <f>FIND(")",C30)</f>
        <v>88</v>
      </c>
      <c r="N30" s="7" t="str">
        <f>MID(C30,L30+1,M30-L30-1)</f>
        <v>804,592.1</v>
      </c>
      <c r="O30" s="7">
        <f>FIND(":",C30)</f>
        <v>8</v>
      </c>
      <c r="Q30" s="8"/>
      <c r="R30" s="8"/>
      <c r="S30" s="9"/>
      <c r="T30" s="9"/>
      <c r="U30" s="9"/>
      <c r="V30" s="9"/>
      <c r="W30" s="7"/>
      <c r="X30" s="7"/>
      <c r="Y30" s="7"/>
      <c r="Z30" s="7"/>
      <c r="AA30" s="7"/>
      <c r="AB30" s="7"/>
      <c r="AC30" s="9"/>
      <c r="AD30" s="9"/>
      <c r="AE30" s="9"/>
    </row>
    <row r="31" spans="1:31" s="1" customFormat="1" ht="27" customHeight="1" x14ac:dyDescent="0.25">
      <c r="A31" s="12"/>
      <c r="B31" s="12"/>
      <c r="C31" s="13" t="s">
        <v>243</v>
      </c>
      <c r="D31" s="13" t="str">
        <f>MID(C31,O31+1,H31-O31-1)</f>
        <v xml:space="preserve"> Xn Bộ Mỡ Máu Chỉ 3 Tháng 1 Lần  </v>
      </c>
      <c r="E31" s="15">
        <f>VALUE(J31)</f>
        <v>2</v>
      </c>
      <c r="F31" s="15">
        <f>VALUE(N31)</f>
        <v>107600</v>
      </c>
      <c r="G31" s="11">
        <v>13941</v>
      </c>
      <c r="H31" s="7">
        <f>FIND("(",C31)</f>
        <v>42</v>
      </c>
      <c r="I31" s="7">
        <f>FIND(" ",C31,H31)</f>
        <v>45</v>
      </c>
      <c r="J31" s="7" t="str">
        <f>MID(C31,H31+1,I31-H31-2)</f>
        <v>2</v>
      </c>
      <c r="K31" s="7">
        <f>FIND(" ",C31,I31+1)</f>
        <v>54</v>
      </c>
      <c r="L31" s="7">
        <f>FIND(" ",C31,K31+1)</f>
        <v>65</v>
      </c>
      <c r="M31" s="7">
        <f>FIND(")",C31)</f>
        <v>73</v>
      </c>
      <c r="N31" s="7" t="str">
        <f>MID(C31,L31+1,M31-L31-1)</f>
        <v>107,600</v>
      </c>
      <c r="O31" s="7">
        <f>FIND(":",C31)</f>
        <v>8</v>
      </c>
      <c r="Q31" s="10"/>
      <c r="R31" s="8"/>
      <c r="S31" s="9"/>
      <c r="T31" s="9"/>
      <c r="U31" s="9"/>
      <c r="V31" s="9"/>
      <c r="W31" s="7"/>
      <c r="X31" s="7"/>
      <c r="Y31" s="7"/>
      <c r="Z31" s="7"/>
      <c r="AA31" s="7"/>
      <c r="AB31" s="7"/>
      <c r="AC31" s="9"/>
      <c r="AD31" s="9"/>
      <c r="AE31" s="9"/>
    </row>
    <row r="32" spans="1:31" s="1" customFormat="1" ht="27" customHeight="1" x14ac:dyDescent="0.25">
      <c r="A32" s="12"/>
      <c r="B32" s="12"/>
      <c r="C32" s="13" t="s">
        <v>244</v>
      </c>
      <c r="D32" s="13" t="str">
        <f>MID(C32,O32+1,H32-O32-1)</f>
        <v xml:space="preserve"> Y Lệnh Trước Ngày Vào Viện  </v>
      </c>
      <c r="E32" s="15">
        <f>VALUE(J32)</f>
        <v>3</v>
      </c>
      <c r="F32" s="15">
        <f>VALUE(N32)</f>
        <v>336063.1</v>
      </c>
      <c r="G32" s="11">
        <v>13944</v>
      </c>
      <c r="H32" s="7">
        <f>FIND("(",C32)</f>
        <v>38</v>
      </c>
      <c r="I32" s="7">
        <f>FIND(" ",C32,H32)</f>
        <v>41</v>
      </c>
      <c r="J32" s="7" t="str">
        <f>MID(C32,H32+1,I32-H32-2)</f>
        <v>3</v>
      </c>
      <c r="K32" s="7">
        <f>FIND(" ",C32,I32+1)</f>
        <v>54</v>
      </c>
      <c r="L32" s="7">
        <f>FIND(" ",C32,K32+1)</f>
        <v>67</v>
      </c>
      <c r="M32" s="7">
        <f>FIND(")",C32)</f>
        <v>77</v>
      </c>
      <c r="N32" s="7" t="str">
        <f>MID(C32,L32+1,M32-L32-1)</f>
        <v>336,063.1</v>
      </c>
      <c r="O32" s="7">
        <f>FIND(":",C32)</f>
        <v>8</v>
      </c>
      <c r="Q32" s="8"/>
      <c r="R32" s="8"/>
      <c r="S32" s="9"/>
      <c r="T32" s="9"/>
      <c r="U32" s="9"/>
      <c r="V32" s="9"/>
      <c r="W32" s="7"/>
      <c r="X32" s="7"/>
      <c r="Y32" s="7"/>
      <c r="Z32" s="7"/>
      <c r="AA32" s="7"/>
      <c r="AB32" s="7"/>
      <c r="AC32" s="9"/>
      <c r="AD32" s="9"/>
      <c r="AE32" s="9"/>
    </row>
    <row r="33" spans="1:31" s="1" customFormat="1" ht="27" customHeight="1" x14ac:dyDescent="0.25">
      <c r="A33" s="12"/>
      <c r="B33" s="13" t="s">
        <v>34</v>
      </c>
      <c r="C33" s="13"/>
      <c r="D33" s="18" t="str">
        <f>MID(B33,O33+1,H33-O33-1)</f>
        <v xml:space="preserve"> 68721  </v>
      </c>
      <c r="E33" s="19">
        <f>VALUE(J33)</f>
        <v>653</v>
      </c>
      <c r="F33" s="19">
        <f>VALUE(N33)</f>
        <v>604486</v>
      </c>
      <c r="G33" s="11">
        <v>13948</v>
      </c>
      <c r="H33" s="7">
        <f>FIND("(",B33)</f>
        <v>18</v>
      </c>
      <c r="I33" s="7">
        <f>FIND(" ",B33,H33)</f>
        <v>23</v>
      </c>
      <c r="J33" s="7" t="str">
        <f>MID(B33,H33+1,I33-H33-2)</f>
        <v>653</v>
      </c>
      <c r="K33" s="7">
        <f>FIND(" ",B33,I33+1)</f>
        <v>35</v>
      </c>
      <c r="L33" s="7">
        <f>FIND(" ",B33,K33+1)</f>
        <v>47</v>
      </c>
      <c r="M33" s="7">
        <f>FIND(")",B33)</f>
        <v>55</v>
      </c>
      <c r="N33" s="7" t="str">
        <f>MID(B33,L33+1,M33-L33-1)</f>
        <v>604,486</v>
      </c>
      <c r="O33" s="7">
        <f>FIND(":",B33)</f>
        <v>9</v>
      </c>
      <c r="Q33" s="8"/>
      <c r="R33" s="8"/>
      <c r="S33" s="9"/>
      <c r="T33" s="9"/>
      <c r="U33" s="9"/>
      <c r="V33" s="9"/>
      <c r="W33" s="7"/>
      <c r="X33" s="7"/>
      <c r="Y33" s="7"/>
      <c r="Z33" s="7"/>
      <c r="AA33" s="7"/>
      <c r="AB33" s="7"/>
      <c r="AC33" s="9"/>
      <c r="AD33" s="9"/>
      <c r="AE33" s="9"/>
    </row>
    <row r="34" spans="1:31" s="1" customFormat="1" ht="27" customHeight="1" x14ac:dyDescent="0.25">
      <c r="A34" s="12"/>
      <c r="B34" s="12"/>
      <c r="C34" s="13" t="s">
        <v>245</v>
      </c>
      <c r="D34" s="13" t="s">
        <v>314</v>
      </c>
      <c r="E34" s="15">
        <f>VALUE(J34)</f>
        <v>636</v>
      </c>
      <c r="F34" s="15">
        <f>VALUE(N34)</f>
        <v>101155.2</v>
      </c>
      <c r="G34" s="11">
        <v>13949</v>
      </c>
      <c r="H34" s="7">
        <f>FIND("(",C34)</f>
        <v>12</v>
      </c>
      <c r="I34" s="7">
        <f>FIND(" ",C34,H34)</f>
        <v>17</v>
      </c>
      <c r="J34" s="7" t="str">
        <f>MID(C34,H34+1,I34-H34-2)</f>
        <v>636</v>
      </c>
      <c r="K34" s="7">
        <f>FIND(" ",C34,I34+1)</f>
        <v>31</v>
      </c>
      <c r="L34" s="7">
        <f>FIND(" ",C34,K34+1)</f>
        <v>45</v>
      </c>
      <c r="M34" s="7">
        <f>FIND(")",C34)</f>
        <v>55</v>
      </c>
      <c r="N34" s="7" t="str">
        <f>MID(C34,L34+1,M34-L34-1)</f>
        <v>101,155.2</v>
      </c>
      <c r="O34" s="7">
        <f>FIND(":",C34)</f>
        <v>8</v>
      </c>
      <c r="Q34" s="8"/>
      <c r="R34" s="8"/>
      <c r="S34" s="9"/>
      <c r="T34" s="9"/>
      <c r="U34" s="9"/>
      <c r="V34" s="9"/>
      <c r="W34" s="7"/>
      <c r="X34" s="7"/>
      <c r="Y34" s="7"/>
      <c r="Z34" s="7"/>
      <c r="AA34" s="7"/>
      <c r="AB34" s="7"/>
      <c r="AC34" s="9"/>
      <c r="AD34" s="9"/>
      <c r="AE34" s="9"/>
    </row>
    <row r="35" spans="1:31" s="1" customFormat="1" ht="27" customHeight="1" x14ac:dyDescent="0.25">
      <c r="A35" s="12"/>
      <c r="B35" s="12"/>
      <c r="C35" s="13" t="s">
        <v>246</v>
      </c>
      <c r="D35" s="13" t="str">
        <f>MID(C35,O35+1,H35-O35-1)</f>
        <v xml:space="preserve"> Chỉ Định Thuốc Không Phù Hợp Chẩn Đoán  </v>
      </c>
      <c r="E35" s="15">
        <f>VALUE(J35)</f>
        <v>3</v>
      </c>
      <c r="F35" s="15">
        <f>VALUE(N35)</f>
        <v>208746.9</v>
      </c>
      <c r="G35" s="11">
        <v>14586</v>
      </c>
      <c r="H35" s="7">
        <f>FIND("(",C35)</f>
        <v>50</v>
      </c>
      <c r="I35" s="7">
        <f>FIND(" ",C35,H35)</f>
        <v>53</v>
      </c>
      <c r="J35" s="7" t="str">
        <f>MID(C35,H35+1,I35-H35-2)</f>
        <v>3</v>
      </c>
      <c r="K35" s="7">
        <f>FIND(" ",C35,I35+1)</f>
        <v>64</v>
      </c>
      <c r="L35" s="7">
        <f>FIND(" ",C35,K35+1)</f>
        <v>75</v>
      </c>
      <c r="M35" s="7">
        <f>FIND(")",C35)</f>
        <v>85</v>
      </c>
      <c r="N35" s="7" t="str">
        <f>MID(C35,L35+1,M35-L35-1)</f>
        <v>208,746.9</v>
      </c>
      <c r="O35" s="7">
        <f>FIND(":",C35)</f>
        <v>8</v>
      </c>
      <c r="Q35" s="8"/>
      <c r="R35" s="8"/>
      <c r="S35" s="9"/>
      <c r="T35" s="9"/>
      <c r="U35" s="9"/>
      <c r="V35" s="9"/>
      <c r="W35" s="7"/>
      <c r="X35" s="7"/>
      <c r="Y35" s="7"/>
      <c r="Z35" s="7"/>
      <c r="AA35" s="7"/>
      <c r="AB35" s="7"/>
      <c r="AC35" s="9"/>
      <c r="AD35" s="9"/>
      <c r="AE35" s="9"/>
    </row>
    <row r="36" spans="1:31" s="1" customFormat="1" ht="27" customHeight="1" x14ac:dyDescent="0.25">
      <c r="A36" s="12"/>
      <c r="B36" s="12"/>
      <c r="C36" s="13" t="s">
        <v>247</v>
      </c>
      <c r="D36" s="13" t="str">
        <f>MID(C36,O36+1,H36-O36-1)</f>
        <v xml:space="preserve"> Chỉ Định Thuốc Quá Liều  </v>
      </c>
      <c r="E36" s="15">
        <f>VALUE(J36)</f>
        <v>12</v>
      </c>
      <c r="F36" s="15">
        <f>VALUE(N36)</f>
        <v>196024.3</v>
      </c>
      <c r="G36" s="11">
        <v>14590</v>
      </c>
      <c r="H36" s="7">
        <f>FIND("(",C36)</f>
        <v>35</v>
      </c>
      <c r="I36" s="7">
        <f>FIND(" ",C36,H36)</f>
        <v>39</v>
      </c>
      <c r="J36" s="7" t="str">
        <f>MID(C36,H36+1,I36-H36-2)</f>
        <v>12</v>
      </c>
      <c r="K36" s="7">
        <f>FIND(" ",C36,I36+1)</f>
        <v>52</v>
      </c>
      <c r="L36" s="7">
        <f>FIND(" ",C36,K36+1)</f>
        <v>65</v>
      </c>
      <c r="M36" s="7">
        <f>FIND(")",C36)</f>
        <v>75</v>
      </c>
      <c r="N36" s="7" t="str">
        <f>MID(C36,L36+1,M36-L36-1)</f>
        <v>196,024.3</v>
      </c>
      <c r="O36" s="7">
        <f>FIND(":",C36)</f>
        <v>8</v>
      </c>
      <c r="Q36" s="8"/>
      <c r="R36" s="8"/>
      <c r="S36" s="9"/>
      <c r="T36" s="9"/>
      <c r="U36" s="9"/>
      <c r="V36" s="9"/>
      <c r="W36" s="7"/>
      <c r="X36" s="7"/>
      <c r="Y36" s="7"/>
      <c r="Z36" s="7"/>
      <c r="AA36" s="7"/>
      <c r="AB36" s="7"/>
      <c r="AC36" s="9"/>
      <c r="AD36" s="9"/>
      <c r="AE36" s="9"/>
    </row>
    <row r="37" spans="1:31" s="1" customFormat="1" ht="27" customHeight="1" x14ac:dyDescent="0.25">
      <c r="A37" s="12"/>
      <c r="B37" s="12"/>
      <c r="C37" s="13" t="s">
        <v>248</v>
      </c>
      <c r="D37" s="13" t="str">
        <f>MID(C37,O37+1,H37-O37-1)</f>
        <v xml:space="preserve"> Thuốc Tusligo Chẩn Đoán Chưa Phù Hợp  </v>
      </c>
      <c r="E37" s="15">
        <f>VALUE(J37)</f>
        <v>2</v>
      </c>
      <c r="F37" s="15">
        <f>VALUE(N37)</f>
        <v>98559.6</v>
      </c>
      <c r="G37" s="11">
        <v>14603</v>
      </c>
      <c r="H37" s="7">
        <f>FIND("(",C37)</f>
        <v>48</v>
      </c>
      <c r="I37" s="7">
        <f>FIND(" ",C37,H37)</f>
        <v>51</v>
      </c>
      <c r="J37" s="7" t="str">
        <f>MID(C37,H37+1,I37-H37-2)</f>
        <v>2</v>
      </c>
      <c r="K37" s="7">
        <f>FIND(" ",C37,I37+1)</f>
        <v>62</v>
      </c>
      <c r="L37" s="7">
        <f>FIND(" ",C37,K37+1)</f>
        <v>73</v>
      </c>
      <c r="M37" s="7">
        <f>FIND(")",C37)</f>
        <v>82</v>
      </c>
      <c r="N37" s="7" t="str">
        <f>MID(C37,L37+1,M37-L37-1)</f>
        <v>98,559.6</v>
      </c>
      <c r="O37" s="7">
        <f>FIND(":",C37)</f>
        <v>8</v>
      </c>
      <c r="Q37" s="8"/>
      <c r="R37" s="8"/>
      <c r="S37" s="9"/>
      <c r="T37" s="9"/>
      <c r="U37" s="9"/>
      <c r="V37" s="9"/>
      <c r="W37" s="7"/>
      <c r="X37" s="7"/>
      <c r="Y37" s="7"/>
      <c r="Z37" s="7"/>
      <c r="AA37" s="7"/>
      <c r="AB37" s="7"/>
      <c r="AC37" s="9"/>
      <c r="AD37" s="9"/>
      <c r="AE37" s="9"/>
    </row>
    <row r="38" spans="1:31" s="1" customFormat="1" ht="15.75" customHeight="1" x14ac:dyDescent="0.25">
      <c r="A38" s="12"/>
      <c r="B38" s="13" t="s">
        <v>35</v>
      </c>
      <c r="C38" s="13"/>
      <c r="D38" s="18" t="str">
        <f>MID(B38,O38+1,H38-O38-1)</f>
        <v xml:space="preserve"> 68722  </v>
      </c>
      <c r="E38" s="19">
        <f>VALUE(J38)</f>
        <v>592</v>
      </c>
      <c r="F38" s="19">
        <f>VALUE(N38)</f>
        <v>54670</v>
      </c>
      <c r="G38" s="11">
        <v>14606</v>
      </c>
      <c r="H38" s="7">
        <f>FIND("(",B38)</f>
        <v>18</v>
      </c>
      <c r="I38" s="7">
        <f>FIND(" ",B38,H38)</f>
        <v>23</v>
      </c>
      <c r="J38" s="7" t="str">
        <f>MID(B38,H38+1,I38-H38-2)</f>
        <v>592</v>
      </c>
      <c r="K38" s="7">
        <f>FIND(" ",B38,I38+1)</f>
        <v>37</v>
      </c>
      <c r="L38" s="7">
        <f>FIND(" ",B38,K38+1)</f>
        <v>51</v>
      </c>
      <c r="M38" s="7">
        <f>FIND(")",B38)</f>
        <v>58</v>
      </c>
      <c r="N38" s="7" t="str">
        <f>MID(B38,L38+1,M38-L38-1)</f>
        <v>54,670</v>
      </c>
      <c r="O38" s="7">
        <f>FIND(":",B38)</f>
        <v>9</v>
      </c>
      <c r="Q38" s="8"/>
      <c r="R38" s="8"/>
      <c r="S38" s="9"/>
      <c r="T38" s="9"/>
      <c r="U38" s="9"/>
      <c r="V38" s="9"/>
      <c r="W38" s="7"/>
      <c r="X38" s="7"/>
      <c r="Y38" s="7"/>
      <c r="Z38" s="7"/>
      <c r="AA38" s="7"/>
      <c r="AB38" s="7"/>
      <c r="AC38" s="9"/>
      <c r="AD38" s="9"/>
      <c r="AE38" s="9"/>
    </row>
    <row r="39" spans="1:31" s="1" customFormat="1" ht="27" customHeight="1" x14ac:dyDescent="0.25">
      <c r="A39" s="12"/>
      <c r="B39" s="12"/>
      <c r="C39" s="13" t="s">
        <v>249</v>
      </c>
      <c r="D39" s="13" t="s">
        <v>314</v>
      </c>
      <c r="E39" s="15">
        <f>VALUE(J39)</f>
        <v>590</v>
      </c>
      <c r="F39" s="15"/>
      <c r="G39" s="11">
        <v>14607</v>
      </c>
      <c r="H39" s="7">
        <f>FIND("(",C39)</f>
        <v>12</v>
      </c>
      <c r="I39" s="7">
        <f>FIND(" ",C39,H39)</f>
        <v>17</v>
      </c>
      <c r="J39" s="7" t="str">
        <f>MID(C39,H39+1,I39-H39-2)</f>
        <v>590</v>
      </c>
      <c r="K39" s="7">
        <f>FIND(" ",C39,I39+1)</f>
        <v>31</v>
      </c>
      <c r="L39" s="7">
        <f>FIND(" ",C39,K39+1)</f>
        <v>45</v>
      </c>
      <c r="M39" s="7">
        <f>FIND(")",C39)</f>
        <v>46</v>
      </c>
      <c r="N39" s="7" t="str">
        <f>MID(C39,L39+1,M39-L39-1)</f>
        <v/>
      </c>
      <c r="O39" s="7">
        <f>FIND(":",C39)</f>
        <v>8</v>
      </c>
      <c r="Q39" s="8"/>
      <c r="R39" s="8"/>
      <c r="S39" s="9"/>
      <c r="T39" s="9"/>
      <c r="U39" s="9"/>
      <c r="V39" s="9"/>
      <c r="W39" s="7"/>
      <c r="X39" s="7"/>
      <c r="Y39" s="7"/>
      <c r="Z39" s="7"/>
      <c r="AA39" s="7"/>
      <c r="AB39" s="7"/>
      <c r="AC39" s="9"/>
      <c r="AD39" s="9"/>
      <c r="AE39" s="9"/>
    </row>
    <row r="40" spans="1:31" s="1" customFormat="1" ht="15.75" customHeight="1" x14ac:dyDescent="0.25">
      <c r="A40" s="12"/>
      <c r="B40" s="12"/>
      <c r="C40" s="13" t="s">
        <v>250</v>
      </c>
      <c r="D40" s="13" t="str">
        <f>MID(C40,O40+1,H40-O40-1)</f>
        <v xml:space="preserve"> Chỉ Định Thuốc Không Phù Hợp Chẩn Đoán  </v>
      </c>
      <c r="E40" s="15">
        <f>VALUE(J40)</f>
        <v>1</v>
      </c>
      <c r="F40" s="15">
        <f>VALUE(N40)</f>
        <v>9870</v>
      </c>
      <c r="G40" s="11">
        <v>15198</v>
      </c>
      <c r="H40" s="7">
        <f>FIND("(",C40)</f>
        <v>50</v>
      </c>
      <c r="I40" s="7">
        <f>FIND(" ",C40,H40)</f>
        <v>53</v>
      </c>
      <c r="J40" s="7" t="str">
        <f>MID(C40,H40+1,I40-H40-2)</f>
        <v>1</v>
      </c>
      <c r="K40" s="7">
        <f>FIND(" ",C40,I40+1)</f>
        <v>62</v>
      </c>
      <c r="L40" s="7">
        <f>FIND(" ",C40,K40+1)</f>
        <v>71</v>
      </c>
      <c r="M40" s="7">
        <f>FIND(")",C40)</f>
        <v>77</v>
      </c>
      <c r="N40" s="7" t="str">
        <f>MID(C40,L40+1,M40-L40-1)</f>
        <v>9,870</v>
      </c>
      <c r="O40" s="7">
        <f>FIND(":",C40)</f>
        <v>8</v>
      </c>
      <c r="Q40" s="8"/>
      <c r="R40" s="8"/>
      <c r="S40" s="9"/>
      <c r="T40" s="9"/>
      <c r="U40" s="9"/>
      <c r="V40" s="9"/>
      <c r="W40" s="7"/>
      <c r="X40" s="7"/>
      <c r="Y40" s="7"/>
      <c r="Z40" s="7"/>
      <c r="AA40" s="7"/>
      <c r="AB40" s="7"/>
      <c r="AC40" s="9"/>
      <c r="AD40" s="9"/>
      <c r="AE40" s="9"/>
    </row>
    <row r="41" spans="1:31" s="1" customFormat="1" ht="27" customHeight="1" x14ac:dyDescent="0.25">
      <c r="A41" s="12"/>
      <c r="B41" s="12"/>
      <c r="C41" s="13" t="s">
        <v>251</v>
      </c>
      <c r="D41" s="13" t="str">
        <f>MID(C41,O41+1,H41-O41-1)</f>
        <v xml:space="preserve"> Thanh Toán Ngày Giường Sai Quy Định  </v>
      </c>
      <c r="E41" s="15">
        <f>VALUE(J41)</f>
        <v>1</v>
      </c>
      <c r="F41" s="15">
        <f>VALUE(N41)</f>
        <v>44800</v>
      </c>
      <c r="G41" s="11">
        <v>15200</v>
      </c>
      <c r="H41" s="7">
        <f>FIND("(",C41)</f>
        <v>47</v>
      </c>
      <c r="I41" s="7">
        <f>FIND(" ",C41,H41)</f>
        <v>50</v>
      </c>
      <c r="J41" s="7" t="str">
        <f>MID(C41,H41+1,I41-H41-2)</f>
        <v>1</v>
      </c>
      <c r="K41" s="7">
        <f>FIND(" ",C41,I41+1)</f>
        <v>59</v>
      </c>
      <c r="L41" s="7">
        <f>FIND(" ",C41,K41+1)</f>
        <v>68</v>
      </c>
      <c r="M41" s="7">
        <f>FIND(")",C41)</f>
        <v>75</v>
      </c>
      <c r="N41" s="7" t="str">
        <f>MID(C41,L41+1,M41-L41-1)</f>
        <v>44,800</v>
      </c>
      <c r="O41" s="7">
        <f>FIND(":",C41)</f>
        <v>8</v>
      </c>
      <c r="Q41" s="8"/>
      <c r="R41" s="8"/>
      <c r="S41" s="9"/>
      <c r="T41" s="9"/>
      <c r="U41" s="9"/>
      <c r="V41" s="9"/>
      <c r="W41" s="7"/>
      <c r="X41" s="7"/>
      <c r="Y41" s="7"/>
      <c r="Z41" s="7"/>
      <c r="AA41" s="7"/>
      <c r="AB41" s="7"/>
      <c r="AC41" s="9"/>
      <c r="AD41" s="9"/>
      <c r="AE41" s="9"/>
    </row>
    <row r="42" spans="1:31" s="1" customFormat="1" ht="27" customHeight="1" x14ac:dyDescent="0.25">
      <c r="A42" s="12"/>
      <c r="B42" s="13" t="s">
        <v>36</v>
      </c>
      <c r="C42" s="13"/>
      <c r="D42" s="18" t="str">
        <f>MID(B42,O42+1,H42-O42-1)</f>
        <v xml:space="preserve"> 68723  </v>
      </c>
      <c r="E42" s="19">
        <f>VALUE(J42)</f>
        <v>656</v>
      </c>
      <c r="F42" s="19">
        <f>VALUE(N42)</f>
        <v>74970</v>
      </c>
      <c r="G42" s="11">
        <v>15202</v>
      </c>
      <c r="H42" s="7">
        <f>FIND("(",B42)</f>
        <v>18</v>
      </c>
      <c r="I42" s="7">
        <f>FIND(" ",B42,H42)</f>
        <v>23</v>
      </c>
      <c r="J42" s="7" t="str">
        <f>MID(B42,H42+1,I42-H42-2)</f>
        <v>656</v>
      </c>
      <c r="K42" s="7">
        <f>FIND(" ",B42,I42+1)</f>
        <v>35</v>
      </c>
      <c r="L42" s="7">
        <f>FIND(" ",B42,K42+1)</f>
        <v>47</v>
      </c>
      <c r="M42" s="7">
        <f>FIND(")",B42)</f>
        <v>54</v>
      </c>
      <c r="N42" s="7" t="str">
        <f>MID(B42,L42+1,M42-L42-1)</f>
        <v>74,970</v>
      </c>
      <c r="O42" s="7">
        <f>FIND(":",B42)</f>
        <v>9</v>
      </c>
      <c r="Q42" s="8"/>
      <c r="R42" s="8"/>
      <c r="S42" s="9"/>
      <c r="T42" s="9"/>
      <c r="U42" s="9"/>
      <c r="V42" s="9"/>
      <c r="W42" s="7"/>
      <c r="X42" s="7"/>
      <c r="Y42" s="7"/>
      <c r="Z42" s="7"/>
      <c r="AA42" s="7"/>
      <c r="AB42" s="7"/>
      <c r="AC42" s="9"/>
      <c r="AD42" s="9"/>
      <c r="AE42" s="9"/>
    </row>
    <row r="43" spans="1:31" s="1" customFormat="1" ht="27" customHeight="1" x14ac:dyDescent="0.25">
      <c r="A43" s="12"/>
      <c r="B43" s="12"/>
      <c r="C43" s="13" t="s">
        <v>252</v>
      </c>
      <c r="D43" s="13" t="s">
        <v>314</v>
      </c>
      <c r="E43" s="15">
        <f>VALUE(J43)</f>
        <v>650</v>
      </c>
      <c r="F43" s="15"/>
      <c r="G43" s="11">
        <v>15203</v>
      </c>
      <c r="H43" s="7">
        <f>FIND("(",C43)</f>
        <v>12</v>
      </c>
      <c r="I43" s="7">
        <f>FIND(" ",C43,H43)</f>
        <v>17</v>
      </c>
      <c r="J43" s="7" t="str">
        <f>MID(C43,H43+1,I43-H43-2)</f>
        <v>650</v>
      </c>
      <c r="K43" s="7">
        <f>FIND(" ",C43,I43+1)</f>
        <v>29</v>
      </c>
      <c r="L43" s="7">
        <f>FIND(" ",C43,K43+1)</f>
        <v>41</v>
      </c>
      <c r="M43" s="7">
        <f>FIND(")",C43)</f>
        <v>42</v>
      </c>
      <c r="N43" s="7" t="str">
        <f>MID(C43,L43+1,M43-L43-1)</f>
        <v/>
      </c>
      <c r="O43" s="7">
        <f>FIND(":",C43)</f>
        <v>8</v>
      </c>
      <c r="Q43" s="8"/>
      <c r="R43" s="8"/>
      <c r="S43" s="9"/>
      <c r="T43" s="9"/>
      <c r="U43" s="9"/>
      <c r="V43" s="9"/>
      <c r="W43" s="7"/>
      <c r="X43" s="7"/>
      <c r="Y43" s="7"/>
      <c r="Z43" s="7"/>
      <c r="AA43" s="7"/>
      <c r="AB43" s="7"/>
      <c r="AC43" s="9"/>
      <c r="AD43" s="9"/>
      <c r="AE43" s="9"/>
    </row>
    <row r="44" spans="1:31" s="1" customFormat="1" ht="27" customHeight="1" x14ac:dyDescent="0.25">
      <c r="A44" s="12"/>
      <c r="B44" s="12"/>
      <c r="C44" s="13" t="s">
        <v>253</v>
      </c>
      <c r="D44" s="13" t="str">
        <f>MID(C44,O44+1,H44-O44-1)</f>
        <v xml:space="preserve"> Alpha Chymotrypsin Chỉ Định Điều Trị Không Phù Hợp  </v>
      </c>
      <c r="E44" s="15">
        <f>VALUE(J44)</f>
        <v>4</v>
      </c>
      <c r="F44" s="15">
        <f>VALUE(N44)</f>
        <v>61600</v>
      </c>
      <c r="G44" s="11">
        <v>15854</v>
      </c>
      <c r="H44" s="7">
        <f>FIND("(",C44)</f>
        <v>62</v>
      </c>
      <c r="I44" s="7">
        <f>FIND(" ",C44,H44)</f>
        <v>65</v>
      </c>
      <c r="J44" s="7" t="str">
        <f>MID(C44,H44+1,I44-H44-2)</f>
        <v>4</v>
      </c>
      <c r="K44" s="7">
        <f>FIND(" ",C44,I44+1)</f>
        <v>74</v>
      </c>
      <c r="L44" s="7">
        <f>FIND(" ",C44,K44+1)</f>
        <v>83</v>
      </c>
      <c r="M44" s="7">
        <f>FIND(")",C44)</f>
        <v>90</v>
      </c>
      <c r="N44" s="7" t="str">
        <f>MID(C44,L44+1,M44-L44-1)</f>
        <v>61,600</v>
      </c>
      <c r="O44" s="7">
        <f>FIND(":",C44)</f>
        <v>8</v>
      </c>
      <c r="Q44" s="8"/>
      <c r="R44" s="8"/>
      <c r="S44" s="9"/>
      <c r="T44" s="9"/>
      <c r="U44" s="9"/>
      <c r="V44" s="9"/>
      <c r="W44" s="7"/>
      <c r="X44" s="7"/>
      <c r="Y44" s="7"/>
      <c r="Z44" s="7"/>
      <c r="AA44" s="7"/>
      <c r="AB44" s="7"/>
      <c r="AC44" s="9"/>
      <c r="AD44" s="9"/>
      <c r="AE44" s="9"/>
    </row>
    <row r="45" spans="1:31" s="1" customFormat="1" ht="27" customHeight="1" x14ac:dyDescent="0.25">
      <c r="A45" s="12"/>
      <c r="B45" s="12"/>
      <c r="C45" s="13" t="s">
        <v>254</v>
      </c>
      <c r="D45" s="13" t="str">
        <f>MID(C45,O45+1,H45-O45-1)</f>
        <v xml:space="preserve"> Chỉ Định Thuốc Không Phù Hợp Chẩn Đoán  </v>
      </c>
      <c r="E45" s="15">
        <f>VALUE(J45)</f>
        <v>1</v>
      </c>
      <c r="F45" s="15">
        <f>VALUE(N45)</f>
        <v>9870</v>
      </c>
      <c r="G45" s="11">
        <v>15859</v>
      </c>
      <c r="H45" s="7">
        <f>FIND("(",C45)</f>
        <v>50</v>
      </c>
      <c r="I45" s="7">
        <f>FIND(" ",C45,H45)</f>
        <v>53</v>
      </c>
      <c r="J45" s="7" t="str">
        <f>MID(C45,H45+1,I45-H45-2)</f>
        <v>1</v>
      </c>
      <c r="K45" s="7">
        <f>FIND(" ",C45,I45+1)</f>
        <v>62</v>
      </c>
      <c r="L45" s="7">
        <f>FIND(" ",C45,K45+1)</f>
        <v>71</v>
      </c>
      <c r="M45" s="7">
        <f>FIND(")",C45)</f>
        <v>77</v>
      </c>
      <c r="N45" s="7" t="str">
        <f>MID(C45,L45+1,M45-L45-1)</f>
        <v>9,870</v>
      </c>
      <c r="O45" s="7">
        <f>FIND(":",C45)</f>
        <v>8</v>
      </c>
      <c r="Q45" s="8"/>
      <c r="R45" s="8"/>
      <c r="S45" s="9"/>
      <c r="T45" s="9"/>
      <c r="U45" s="9"/>
      <c r="V45" s="9"/>
      <c r="W45" s="7"/>
      <c r="X45" s="7"/>
      <c r="Y45" s="7"/>
      <c r="Z45" s="7"/>
      <c r="AA45" s="7"/>
      <c r="AB45" s="7"/>
      <c r="AC45" s="9"/>
      <c r="AD45" s="9"/>
      <c r="AE45" s="9"/>
    </row>
    <row r="46" spans="1:31" s="1" customFormat="1" ht="27" customHeight="1" x14ac:dyDescent="0.25">
      <c r="A46" s="12"/>
      <c r="B46" s="12"/>
      <c r="C46" s="13" t="s">
        <v>255</v>
      </c>
      <c r="D46" s="13" t="str">
        <f>MID(C46,O46+1,H46-O46-1)</f>
        <v xml:space="preserve"> Chỉ Định Thuốc Quá Liều   </v>
      </c>
      <c r="E46" s="15">
        <f>VALUE(J46)</f>
        <v>1</v>
      </c>
      <c r="F46" s="15">
        <f>VALUE(N46)</f>
        <v>3500</v>
      </c>
      <c r="G46" s="11">
        <v>15861</v>
      </c>
      <c r="H46" s="7">
        <f>FIND("(",C46)</f>
        <v>36</v>
      </c>
      <c r="I46" s="7">
        <f>FIND(" ",C46,H46)</f>
        <v>39</v>
      </c>
      <c r="J46" s="7" t="str">
        <f>MID(C46,H46+1,I46-H46-2)</f>
        <v>1</v>
      </c>
      <c r="K46" s="7">
        <f>FIND(" ",C46,I46+1)</f>
        <v>48</v>
      </c>
      <c r="L46" s="7">
        <f>FIND(" ",C46,K46+1)</f>
        <v>57</v>
      </c>
      <c r="M46" s="7">
        <f>FIND(")",C46)</f>
        <v>63</v>
      </c>
      <c r="N46" s="7" t="str">
        <f>MID(C46,L46+1,M46-L46-1)</f>
        <v>3,500</v>
      </c>
      <c r="O46" s="7">
        <f>FIND(":",C46)</f>
        <v>8</v>
      </c>
      <c r="Q46" s="8"/>
      <c r="R46" s="8"/>
      <c r="S46" s="9"/>
      <c r="T46" s="9"/>
      <c r="U46" s="9"/>
      <c r="V46" s="9"/>
      <c r="W46" s="7"/>
      <c r="X46" s="7"/>
      <c r="Y46" s="7"/>
      <c r="Z46" s="7"/>
      <c r="AA46" s="7"/>
      <c r="AB46" s="7"/>
      <c r="AC46" s="9"/>
      <c r="AD46" s="9"/>
      <c r="AE46" s="9"/>
    </row>
    <row r="47" spans="1:31" s="1" customFormat="1" ht="27" customHeight="1" x14ac:dyDescent="0.25">
      <c r="A47" s="12"/>
      <c r="B47" s="13" t="s">
        <v>37</v>
      </c>
      <c r="C47" s="13"/>
      <c r="D47" s="18" t="str">
        <f>MID(B47,O47+1,H47-O47-1)</f>
        <v xml:space="preserve"> 68724  </v>
      </c>
      <c r="E47" s="19">
        <f>VALUE(J47)</f>
        <v>196</v>
      </c>
      <c r="F47" s="19">
        <f>VALUE(N47)</f>
        <v>16380</v>
      </c>
      <c r="G47" s="11">
        <v>15863</v>
      </c>
      <c r="H47" s="7">
        <f>FIND("(",B47)</f>
        <v>18</v>
      </c>
      <c r="I47" s="7">
        <f>FIND(" ",B47,H47)</f>
        <v>23</v>
      </c>
      <c r="J47" s="7" t="str">
        <f>MID(B47,H47+1,I47-H47-2)</f>
        <v>196</v>
      </c>
      <c r="K47" s="7">
        <f>FIND(" ",B47,I47+1)</f>
        <v>35</v>
      </c>
      <c r="L47" s="7">
        <f>FIND(" ",B47,K47+1)</f>
        <v>47</v>
      </c>
      <c r="M47" s="7">
        <f>FIND(")",B47)</f>
        <v>54</v>
      </c>
      <c r="N47" s="7" t="str">
        <f>MID(B47,L47+1,M47-L47-1)</f>
        <v>16,380</v>
      </c>
      <c r="O47" s="7">
        <f>FIND(":",B47)</f>
        <v>9</v>
      </c>
      <c r="Q47" s="8"/>
      <c r="R47" s="8"/>
      <c r="S47" s="9"/>
      <c r="T47" s="9"/>
      <c r="U47" s="9"/>
      <c r="V47" s="9"/>
      <c r="W47" s="7"/>
      <c r="X47" s="7"/>
      <c r="Y47" s="7"/>
      <c r="Z47" s="7"/>
      <c r="AA47" s="7"/>
      <c r="AB47" s="7"/>
      <c r="AC47" s="9"/>
      <c r="AD47" s="9"/>
      <c r="AE47" s="9"/>
    </row>
    <row r="48" spans="1:31" s="1" customFormat="1" ht="27" customHeight="1" x14ac:dyDescent="0.25">
      <c r="A48" s="12"/>
      <c r="B48" s="12"/>
      <c r="C48" s="13" t="s">
        <v>256</v>
      </c>
      <c r="D48" s="13" t="s">
        <v>314</v>
      </c>
      <c r="E48" s="15">
        <f>VALUE(J48)</f>
        <v>192</v>
      </c>
      <c r="F48" s="15"/>
      <c r="G48" s="11">
        <v>15864</v>
      </c>
      <c r="H48" s="7">
        <f>FIND("(",C48)</f>
        <v>12</v>
      </c>
      <c r="I48" s="7">
        <f>FIND(" ",C48,H48)</f>
        <v>17</v>
      </c>
      <c r="J48" s="7" t="str">
        <f>MID(C48,H48+1,I48-H48-2)</f>
        <v>192</v>
      </c>
      <c r="K48" s="7">
        <f>FIND(" ",C48,I48+1)</f>
        <v>29</v>
      </c>
      <c r="L48" s="7">
        <f>FIND(" ",C48,K48+1)</f>
        <v>41</v>
      </c>
      <c r="M48" s="7">
        <f>FIND(")",C48)</f>
        <v>42</v>
      </c>
      <c r="N48" s="7" t="str">
        <f>MID(C48,L48+1,M48-L48-1)</f>
        <v/>
      </c>
      <c r="O48" s="7">
        <f>FIND(":",C48)</f>
        <v>8</v>
      </c>
      <c r="Q48" s="8"/>
      <c r="R48" s="8"/>
      <c r="S48" s="9"/>
      <c r="T48" s="9"/>
      <c r="U48" s="9"/>
      <c r="V48" s="9"/>
      <c r="W48" s="7"/>
      <c r="X48" s="7"/>
      <c r="Y48" s="7"/>
      <c r="Z48" s="7"/>
      <c r="AA48" s="7"/>
      <c r="AB48" s="7"/>
      <c r="AC48" s="9"/>
      <c r="AD48" s="9"/>
      <c r="AE48" s="9"/>
    </row>
    <row r="49" spans="1:31" s="1" customFormat="1" ht="27" customHeight="1" x14ac:dyDescent="0.25">
      <c r="A49" s="12"/>
      <c r="B49" s="12"/>
      <c r="C49" s="13" t="s">
        <v>257</v>
      </c>
      <c r="D49" s="13" t="str">
        <f>MID(C49,O49+1,H49-O49-1)</f>
        <v xml:space="preserve"> Chỉ Định Thuốc Không Phù Hợp Chẩn Đoán  </v>
      </c>
      <c r="E49" s="15">
        <f>VALUE(J49)</f>
        <v>4</v>
      </c>
      <c r="F49" s="15">
        <f>VALUE(N49)</f>
        <v>16380</v>
      </c>
      <c r="G49" s="11">
        <v>16057</v>
      </c>
      <c r="H49" s="7">
        <f>FIND("(",C49)</f>
        <v>50</v>
      </c>
      <c r="I49" s="7">
        <f>FIND(" ",C49,H49)</f>
        <v>53</v>
      </c>
      <c r="J49" s="7" t="str">
        <f>MID(C49,H49+1,I49-H49-2)</f>
        <v>4</v>
      </c>
      <c r="K49" s="7">
        <f>FIND(" ",C49,I49+1)</f>
        <v>62</v>
      </c>
      <c r="L49" s="7">
        <f>FIND(" ",C49,K49+1)</f>
        <v>71</v>
      </c>
      <c r="M49" s="7">
        <f>FIND(")",C49)</f>
        <v>78</v>
      </c>
      <c r="N49" s="7" t="str">
        <f>MID(C49,L49+1,M49-L49-1)</f>
        <v>16,380</v>
      </c>
      <c r="O49" s="7">
        <f>FIND(":",C49)</f>
        <v>8</v>
      </c>
      <c r="Q49" s="8"/>
      <c r="R49" s="8"/>
      <c r="S49" s="9"/>
      <c r="T49" s="9"/>
      <c r="U49" s="9"/>
      <c r="V49" s="9"/>
      <c r="W49" s="7"/>
      <c r="X49" s="7"/>
      <c r="Y49" s="7"/>
      <c r="Z49" s="7"/>
      <c r="AA49" s="7"/>
      <c r="AB49" s="7"/>
      <c r="AC49" s="9"/>
      <c r="AD49" s="9"/>
      <c r="AE49" s="9"/>
    </row>
    <row r="50" spans="1:31" s="1" customFormat="1" ht="27" customHeight="1" x14ac:dyDescent="0.25">
      <c r="A50" s="12"/>
      <c r="B50" s="13" t="s">
        <v>38</v>
      </c>
      <c r="C50" s="13"/>
      <c r="D50" s="18" t="str">
        <f>MID(B50,O50+1,H50-O50-1)</f>
        <v xml:space="preserve"> 68725  </v>
      </c>
      <c r="E50" s="19">
        <f>VALUE(J50)</f>
        <v>242</v>
      </c>
      <c r="F50" s="19">
        <f>VALUE(N50)</f>
        <v>45045</v>
      </c>
      <c r="G50" s="11">
        <v>16062</v>
      </c>
      <c r="H50" s="7">
        <f>FIND("(",B50)</f>
        <v>18</v>
      </c>
      <c r="I50" s="7">
        <f>FIND(" ",B50,H50)</f>
        <v>23</v>
      </c>
      <c r="J50" s="7" t="str">
        <f>MID(B50,H50+1,I50-H50-2)</f>
        <v>242</v>
      </c>
      <c r="K50" s="7">
        <f>FIND(" ",B50,I50+1)</f>
        <v>35</v>
      </c>
      <c r="L50" s="7">
        <f>FIND(" ",B50,K50+1)</f>
        <v>47</v>
      </c>
      <c r="M50" s="7">
        <f>FIND(")",B50)</f>
        <v>54</v>
      </c>
      <c r="N50" s="7" t="str">
        <f>MID(B50,L50+1,M50-L50-1)</f>
        <v>45,045</v>
      </c>
      <c r="O50" s="7">
        <f>FIND(":",B50)</f>
        <v>9</v>
      </c>
      <c r="Q50" s="8"/>
      <c r="R50" s="8"/>
      <c r="S50" s="9"/>
      <c r="T50" s="9"/>
      <c r="U50" s="9"/>
      <c r="V50" s="9"/>
      <c r="W50" s="7"/>
      <c r="X50" s="7"/>
      <c r="Y50" s="7"/>
      <c r="Z50" s="7"/>
      <c r="AA50" s="7"/>
      <c r="AB50" s="7"/>
      <c r="AC50" s="9"/>
      <c r="AD50" s="9"/>
      <c r="AE50" s="9"/>
    </row>
    <row r="51" spans="1:31" s="1" customFormat="1" ht="27" customHeight="1" x14ac:dyDescent="0.25">
      <c r="A51" s="12"/>
      <c r="B51" s="12"/>
      <c r="C51" s="13" t="s">
        <v>258</v>
      </c>
      <c r="D51" s="13" t="s">
        <v>314</v>
      </c>
      <c r="E51" s="15">
        <f>VALUE(J51)</f>
        <v>231</v>
      </c>
      <c r="F51" s="15"/>
      <c r="G51" s="11">
        <v>16063</v>
      </c>
      <c r="H51" s="7">
        <f>FIND("(",C51)</f>
        <v>12</v>
      </c>
      <c r="I51" s="7">
        <f>FIND(" ",C51,H51)</f>
        <v>17</v>
      </c>
      <c r="J51" s="7" t="str">
        <f>MID(C51,H51+1,I51-H51-2)</f>
        <v>231</v>
      </c>
      <c r="K51" s="7">
        <f>FIND(" ",C51,I51+1)</f>
        <v>29</v>
      </c>
      <c r="L51" s="7">
        <f>FIND(" ",C51,K51+1)</f>
        <v>41</v>
      </c>
      <c r="M51" s="7">
        <f>FIND(")",C51)</f>
        <v>42</v>
      </c>
      <c r="N51" s="7" t="str">
        <f>MID(C51,L51+1,M51-L51-1)</f>
        <v/>
      </c>
      <c r="O51" s="7">
        <f>FIND(":",C51)</f>
        <v>8</v>
      </c>
      <c r="Q51" s="8"/>
      <c r="R51" s="8"/>
      <c r="S51" s="9"/>
      <c r="T51" s="9"/>
      <c r="U51" s="9"/>
      <c r="V51" s="9"/>
      <c r="W51" s="7"/>
      <c r="X51" s="7"/>
      <c r="Y51" s="7"/>
      <c r="Z51" s="7"/>
      <c r="AA51" s="7"/>
      <c r="AB51" s="7"/>
      <c r="AC51" s="9"/>
      <c r="AD51" s="9"/>
      <c r="AE51" s="9"/>
    </row>
    <row r="52" spans="1:31" s="1" customFormat="1" ht="27" customHeight="1" x14ac:dyDescent="0.25">
      <c r="A52" s="12"/>
      <c r="B52" s="12"/>
      <c r="C52" s="13" t="s">
        <v>259</v>
      </c>
      <c r="D52" s="13" t="str">
        <f>MID(C52,O52+1,H52-O52-1)</f>
        <v xml:space="preserve"> Chỉ Định Thuốc Không Phù Hợp Chẩn Đoán  </v>
      </c>
      <c r="E52" s="15">
        <f>VALUE(J52)</f>
        <v>11</v>
      </c>
      <c r="F52" s="15">
        <f>VALUE(N52)</f>
        <v>45045</v>
      </c>
      <c r="G52" s="11">
        <v>16295</v>
      </c>
      <c r="H52" s="7">
        <f>FIND("(",C52)</f>
        <v>50</v>
      </c>
      <c r="I52" s="7">
        <f>FIND(" ",C52,H52)</f>
        <v>54</v>
      </c>
      <c r="J52" s="7" t="str">
        <f>MID(C52,H52+1,I52-H52-2)</f>
        <v>11</v>
      </c>
      <c r="K52" s="7">
        <f>FIND(" ",C52,I52+1)</f>
        <v>63</v>
      </c>
      <c r="L52" s="7">
        <f>FIND(" ",C52,K52+1)</f>
        <v>72</v>
      </c>
      <c r="M52" s="7">
        <f>FIND(")",C52)</f>
        <v>79</v>
      </c>
      <c r="N52" s="7" t="str">
        <f>MID(C52,L52+1,M52-L52-1)</f>
        <v>45,045</v>
      </c>
      <c r="O52" s="7">
        <f>FIND(":",C52)</f>
        <v>8</v>
      </c>
      <c r="Q52" s="8"/>
      <c r="R52" s="8"/>
      <c r="S52" s="9"/>
      <c r="T52" s="9"/>
      <c r="U52" s="9"/>
      <c r="V52" s="9"/>
      <c r="W52" s="7"/>
      <c r="X52" s="7"/>
      <c r="Y52" s="7"/>
      <c r="Z52" s="7"/>
      <c r="AA52" s="7"/>
      <c r="AB52" s="7"/>
      <c r="AC52" s="9"/>
      <c r="AD52" s="9"/>
      <c r="AE52" s="9"/>
    </row>
    <row r="53" spans="1:31" s="1" customFormat="1" ht="27" customHeight="1" x14ac:dyDescent="0.25">
      <c r="A53" s="12"/>
      <c r="B53" s="13" t="s">
        <v>39</v>
      </c>
      <c r="C53" s="13"/>
      <c r="D53" s="18" t="str">
        <f>MID(B53,O53+1,H53-O53-1)</f>
        <v xml:space="preserve"> 68726  </v>
      </c>
      <c r="E53" s="19">
        <f>VALUE(J53)</f>
        <v>167</v>
      </c>
      <c r="F53" s="19">
        <f>VALUE(N53)</f>
        <v>101775</v>
      </c>
      <c r="G53" s="11">
        <v>16307</v>
      </c>
      <c r="H53" s="7">
        <f>FIND("(",B53)</f>
        <v>18</v>
      </c>
      <c r="I53" s="7">
        <f>FIND(" ",B53,H53)</f>
        <v>23</v>
      </c>
      <c r="J53" s="7" t="str">
        <f>MID(B53,H53+1,I53-H53-2)</f>
        <v>167</v>
      </c>
      <c r="K53" s="7">
        <f>FIND(" ",B53,I53+1)</f>
        <v>35</v>
      </c>
      <c r="L53" s="7">
        <f>FIND(" ",B53,K53+1)</f>
        <v>47</v>
      </c>
      <c r="M53" s="7">
        <f>FIND(")",B53)</f>
        <v>55</v>
      </c>
      <c r="N53" s="7" t="str">
        <f>MID(B53,L53+1,M53-L53-1)</f>
        <v>101,775</v>
      </c>
      <c r="O53" s="7">
        <f>FIND(":",B53)</f>
        <v>9</v>
      </c>
      <c r="Q53" s="8"/>
      <c r="R53" s="8"/>
      <c r="S53" s="9"/>
      <c r="T53" s="9"/>
      <c r="U53" s="9"/>
      <c r="V53" s="9"/>
      <c r="W53" s="7"/>
      <c r="X53" s="7"/>
      <c r="Y53" s="7"/>
      <c r="Z53" s="7"/>
      <c r="AA53" s="7"/>
      <c r="AB53" s="7"/>
      <c r="AC53" s="9"/>
      <c r="AD53" s="9"/>
      <c r="AE53" s="9"/>
    </row>
    <row r="54" spans="1:31" s="1" customFormat="1" ht="27" customHeight="1" x14ac:dyDescent="0.25">
      <c r="A54" s="12"/>
      <c r="B54" s="12"/>
      <c r="C54" s="13" t="s">
        <v>260</v>
      </c>
      <c r="D54" s="13" t="s">
        <v>314</v>
      </c>
      <c r="E54" s="15">
        <f>VALUE(J54)</f>
        <v>149</v>
      </c>
      <c r="F54" s="15"/>
      <c r="G54" s="11">
        <v>16308</v>
      </c>
      <c r="H54" s="7">
        <f>FIND("(",C54)</f>
        <v>12</v>
      </c>
      <c r="I54" s="7">
        <f>FIND(" ",C54,H54)</f>
        <v>17</v>
      </c>
      <c r="J54" s="7" t="str">
        <f>MID(C54,H54+1,I54-H54-2)</f>
        <v>149</v>
      </c>
      <c r="K54" s="7">
        <f>FIND(" ",C54,I54+1)</f>
        <v>29</v>
      </c>
      <c r="L54" s="7">
        <f>FIND(" ",C54,K54+1)</f>
        <v>41</v>
      </c>
      <c r="M54" s="7">
        <f>FIND(")",C54)</f>
        <v>42</v>
      </c>
      <c r="N54" s="7" t="str">
        <f>MID(C54,L54+1,M54-L54-1)</f>
        <v/>
      </c>
      <c r="O54" s="7">
        <f>FIND(":",C54)</f>
        <v>8</v>
      </c>
      <c r="Q54" s="8"/>
      <c r="R54" s="8"/>
      <c r="S54" s="9"/>
      <c r="T54" s="9"/>
      <c r="U54" s="9"/>
      <c r="V54" s="9"/>
      <c r="W54" s="7"/>
      <c r="X54" s="7"/>
      <c r="Y54" s="7"/>
      <c r="Z54" s="7"/>
      <c r="AA54" s="7"/>
      <c r="AB54" s="7"/>
      <c r="AC54" s="9"/>
      <c r="AD54" s="9"/>
      <c r="AE54" s="9"/>
    </row>
    <row r="55" spans="1:31" s="1" customFormat="1" ht="27" customHeight="1" x14ac:dyDescent="0.25">
      <c r="A55" s="12"/>
      <c r="B55" s="12"/>
      <c r="C55" s="13" t="s">
        <v>261</v>
      </c>
      <c r="D55" s="13" t="str">
        <f>MID(C55,O55+1,H55-O55-1)</f>
        <v xml:space="preserve"> Chỉ Định Thuốc Không Phù Hợp Chẩn Đoán  </v>
      </c>
      <c r="E55" s="15">
        <f>VALUE(J55)</f>
        <v>18</v>
      </c>
      <c r="F55" s="15">
        <f>VALUE(N55)</f>
        <v>101775</v>
      </c>
      <c r="G55" s="11">
        <v>16458</v>
      </c>
      <c r="H55" s="7">
        <f>FIND("(",C55)</f>
        <v>50</v>
      </c>
      <c r="I55" s="7">
        <f>FIND(" ",C55,H55)</f>
        <v>54</v>
      </c>
      <c r="J55" s="7" t="str">
        <f>MID(C55,H55+1,I55-H55-2)</f>
        <v>18</v>
      </c>
      <c r="K55" s="7">
        <f>FIND(" ",C55,I55+1)</f>
        <v>63</v>
      </c>
      <c r="L55" s="7">
        <f>FIND(" ",C55,K55+1)</f>
        <v>72</v>
      </c>
      <c r="M55" s="7">
        <f>FIND(")",C55)</f>
        <v>80</v>
      </c>
      <c r="N55" s="7" t="str">
        <f>MID(C55,L55+1,M55-L55-1)</f>
        <v>101,775</v>
      </c>
      <c r="O55" s="7">
        <f>FIND(":",C55)</f>
        <v>8</v>
      </c>
      <c r="Q55" s="8"/>
      <c r="R55" s="8"/>
      <c r="S55" s="9"/>
      <c r="T55" s="9"/>
      <c r="U55" s="9"/>
      <c r="V55" s="9"/>
      <c r="W55" s="7"/>
      <c r="X55" s="7"/>
      <c r="Y55" s="7"/>
      <c r="Z55" s="7"/>
      <c r="AA55" s="7"/>
      <c r="AB55" s="7"/>
      <c r="AC55" s="9"/>
      <c r="AD55" s="9"/>
      <c r="AE55" s="9"/>
    </row>
    <row r="56" spans="1:31" s="1" customFormat="1" ht="27" customHeight="1" x14ac:dyDescent="0.25">
      <c r="A56" s="12"/>
      <c r="B56" s="13" t="s">
        <v>40</v>
      </c>
      <c r="C56" s="13"/>
      <c r="D56" s="18" t="str">
        <f>MID(B56,O56+1,H56-O56-1)</f>
        <v xml:space="preserve"> 68727  </v>
      </c>
      <c r="E56" s="19">
        <f>VALUE(J56)</f>
        <v>253</v>
      </c>
      <c r="F56" s="19"/>
      <c r="G56" s="11">
        <v>16477</v>
      </c>
      <c r="H56" s="7">
        <f>FIND("(",B56)</f>
        <v>18</v>
      </c>
      <c r="I56" s="7">
        <f>FIND(" ",B56,H56)</f>
        <v>23</v>
      </c>
      <c r="J56" s="7" t="str">
        <f>MID(B56,H56+1,I56-H56-2)</f>
        <v>253</v>
      </c>
      <c r="K56" s="7">
        <f>FIND(" ",B56,I56+1)</f>
        <v>35</v>
      </c>
      <c r="L56" s="7">
        <f>FIND(" ",B56,K56+1)</f>
        <v>47</v>
      </c>
      <c r="M56" s="7">
        <f>FIND(")",B56)</f>
        <v>48</v>
      </c>
      <c r="N56" s="7" t="str">
        <f>MID(B56,L56+1,M56-L56-1)</f>
        <v/>
      </c>
      <c r="O56" s="7">
        <f>FIND(":",B56)</f>
        <v>9</v>
      </c>
      <c r="Q56" s="8"/>
      <c r="R56" s="8"/>
      <c r="S56" s="9"/>
      <c r="T56" s="9"/>
      <c r="U56" s="9"/>
      <c r="V56" s="9"/>
      <c r="W56" s="7"/>
      <c r="X56" s="7"/>
      <c r="Y56" s="7"/>
      <c r="Z56" s="7"/>
      <c r="AA56" s="7"/>
      <c r="AB56" s="7"/>
      <c r="AC56" s="9"/>
      <c r="AD56" s="9"/>
      <c r="AE56" s="9"/>
    </row>
    <row r="57" spans="1:31" s="1" customFormat="1" ht="27" customHeight="1" x14ac:dyDescent="0.25">
      <c r="A57" s="12"/>
      <c r="B57" s="12"/>
      <c r="C57" s="13" t="s">
        <v>262</v>
      </c>
      <c r="D57" s="13" t="s">
        <v>314</v>
      </c>
      <c r="E57" s="15">
        <f>VALUE(J57)</f>
        <v>253</v>
      </c>
      <c r="F57" s="15"/>
      <c r="G57" s="11">
        <v>16478</v>
      </c>
      <c r="H57" s="7">
        <f>FIND("(",C57)</f>
        <v>12</v>
      </c>
      <c r="I57" s="7">
        <f>FIND(" ",C57,H57)</f>
        <v>17</v>
      </c>
      <c r="J57" s="7" t="str">
        <f>MID(C57,H57+1,I57-H57-2)</f>
        <v>253</v>
      </c>
      <c r="K57" s="7">
        <f>FIND(" ",C57,I57+1)</f>
        <v>29</v>
      </c>
      <c r="L57" s="7">
        <f>FIND(" ",C57,K57+1)</f>
        <v>41</v>
      </c>
      <c r="M57" s="7">
        <f>FIND(")",C57)</f>
        <v>42</v>
      </c>
      <c r="N57" s="7" t="str">
        <f>MID(C57,L57+1,M57-L57-1)</f>
        <v/>
      </c>
      <c r="O57" s="7">
        <f>FIND(":",C57)</f>
        <v>8</v>
      </c>
      <c r="Q57" s="8"/>
      <c r="R57" s="8"/>
      <c r="S57" s="9"/>
      <c r="T57" s="9"/>
      <c r="U57" s="9"/>
      <c r="V57" s="9"/>
      <c r="W57" s="7"/>
      <c r="X57" s="7"/>
      <c r="Y57" s="7"/>
      <c r="Z57" s="7"/>
      <c r="AA57" s="7"/>
      <c r="AB57" s="7"/>
      <c r="AC57" s="9"/>
      <c r="AD57" s="9"/>
      <c r="AE57" s="9"/>
    </row>
    <row r="58" spans="1:31" s="1" customFormat="1" ht="27" customHeight="1" x14ac:dyDescent="0.25">
      <c r="A58" s="12"/>
      <c r="B58" s="13" t="s">
        <v>41</v>
      </c>
      <c r="C58" s="13"/>
      <c r="D58" s="18" t="str">
        <f>MID(B58,O58+1,H58-O58-1)</f>
        <v xml:space="preserve"> 68728  </v>
      </c>
      <c r="E58" s="19">
        <f>VALUE(J58)</f>
        <v>362</v>
      </c>
      <c r="F58" s="19">
        <f>VALUE(N58)</f>
        <v>35690</v>
      </c>
      <c r="G58" s="11">
        <v>16732</v>
      </c>
      <c r="H58" s="7">
        <f>FIND("(",B58)</f>
        <v>18</v>
      </c>
      <c r="I58" s="7">
        <f>FIND(" ",B58,H58)</f>
        <v>23</v>
      </c>
      <c r="J58" s="7" t="str">
        <f>MID(B58,H58+1,I58-H58-2)</f>
        <v>362</v>
      </c>
      <c r="K58" s="7">
        <f>FIND(" ",B58,I58+1)</f>
        <v>35</v>
      </c>
      <c r="L58" s="7">
        <f>FIND(" ",B58,K58+1)</f>
        <v>47</v>
      </c>
      <c r="M58" s="7">
        <f>FIND(")",B58)</f>
        <v>54</v>
      </c>
      <c r="N58" s="7" t="str">
        <f>MID(B58,L58+1,M58-L58-1)</f>
        <v>35,690</v>
      </c>
      <c r="O58" s="7">
        <f>FIND(":",B58)</f>
        <v>9</v>
      </c>
      <c r="Q58" s="8"/>
      <c r="R58" s="8"/>
      <c r="S58" s="9"/>
      <c r="T58" s="9"/>
      <c r="U58" s="9"/>
      <c r="V58" s="9"/>
      <c r="W58" s="7"/>
      <c r="X58" s="7"/>
      <c r="Y58" s="7"/>
      <c r="Z58" s="7"/>
      <c r="AA58" s="7"/>
      <c r="AB58" s="7"/>
      <c r="AC58" s="9"/>
      <c r="AD58" s="9"/>
      <c r="AE58" s="9"/>
    </row>
    <row r="59" spans="1:31" s="1" customFormat="1" ht="27" customHeight="1" x14ac:dyDescent="0.25">
      <c r="A59" s="12"/>
      <c r="B59" s="12"/>
      <c r="C59" s="13" t="s">
        <v>263</v>
      </c>
      <c r="D59" s="13" t="s">
        <v>314</v>
      </c>
      <c r="E59" s="15">
        <f>VALUE(J59)</f>
        <v>360</v>
      </c>
      <c r="F59" s="15"/>
      <c r="G59" s="11">
        <v>16733</v>
      </c>
      <c r="H59" s="7">
        <f>FIND("(",C59)</f>
        <v>12</v>
      </c>
      <c r="I59" s="7">
        <f>FIND(" ",C59,H59)</f>
        <v>17</v>
      </c>
      <c r="J59" s="7" t="str">
        <f>MID(C59,H59+1,I59-H59-2)</f>
        <v>360</v>
      </c>
      <c r="K59" s="7">
        <f>FIND(" ",C59,I59+1)</f>
        <v>29</v>
      </c>
      <c r="L59" s="7">
        <f>FIND(" ",C59,K59+1)</f>
        <v>41</v>
      </c>
      <c r="M59" s="7">
        <f>FIND(")",C59)</f>
        <v>42</v>
      </c>
      <c r="N59" s="7" t="str">
        <f>MID(C59,L59+1,M59-L59-1)</f>
        <v/>
      </c>
      <c r="O59" s="7">
        <f>FIND(":",C59)</f>
        <v>8</v>
      </c>
      <c r="Q59" s="8"/>
      <c r="R59" s="8"/>
      <c r="S59" s="9"/>
      <c r="T59" s="9"/>
      <c r="U59" s="9"/>
      <c r="V59" s="9"/>
      <c r="W59" s="7"/>
      <c r="X59" s="7"/>
      <c r="Y59" s="7"/>
      <c r="Z59" s="7"/>
      <c r="AA59" s="7"/>
      <c r="AB59" s="7"/>
      <c r="AC59" s="9"/>
      <c r="AD59" s="9"/>
      <c r="AE59" s="9"/>
    </row>
    <row r="60" spans="1:31" s="1" customFormat="1" ht="27" customHeight="1" x14ac:dyDescent="0.25">
      <c r="A60" s="12"/>
      <c r="B60" s="12"/>
      <c r="C60" s="13" t="s">
        <v>264</v>
      </c>
      <c r="D60" s="13" t="str">
        <f>MID(C60,O60+1,H60-O60-1)</f>
        <v xml:space="preserve"> Chỉ Định Thuốc Không Phù Hợp Chẩn Đoán  </v>
      </c>
      <c r="E60" s="15">
        <f>VALUE(J60)</f>
        <v>1</v>
      </c>
      <c r="F60" s="15">
        <f>VALUE(N60)</f>
        <v>8190</v>
      </c>
      <c r="G60" s="11">
        <v>17094</v>
      </c>
      <c r="H60" s="7">
        <f>FIND("(",C60)</f>
        <v>50</v>
      </c>
      <c r="I60" s="7">
        <f>FIND(" ",C60,H60)</f>
        <v>53</v>
      </c>
      <c r="J60" s="7" t="str">
        <f>MID(C60,H60+1,I60-H60-2)</f>
        <v>1</v>
      </c>
      <c r="K60" s="7">
        <f>FIND(" ",C60,I60+1)</f>
        <v>61</v>
      </c>
      <c r="L60" s="7">
        <f>FIND(" ",C60,K60+1)</f>
        <v>69</v>
      </c>
      <c r="M60" s="7">
        <f>FIND(")",C60)</f>
        <v>75</v>
      </c>
      <c r="N60" s="7" t="str">
        <f>MID(C60,L60+1,M60-L60-1)</f>
        <v>8,190</v>
      </c>
      <c r="O60" s="7">
        <f>FIND(":",C60)</f>
        <v>8</v>
      </c>
      <c r="Q60" s="8"/>
      <c r="R60" s="8"/>
      <c r="S60" s="9"/>
      <c r="T60" s="9"/>
      <c r="U60" s="9"/>
      <c r="V60" s="9"/>
      <c r="W60" s="7"/>
      <c r="X60" s="7"/>
      <c r="Y60" s="7"/>
      <c r="Z60" s="7"/>
      <c r="AA60" s="7"/>
      <c r="AB60" s="7"/>
      <c r="AC60" s="9"/>
      <c r="AD60" s="9"/>
      <c r="AE60" s="9"/>
    </row>
    <row r="61" spans="1:31" s="1" customFormat="1" ht="27" customHeight="1" x14ac:dyDescent="0.25">
      <c r="A61" s="12"/>
      <c r="B61" s="12"/>
      <c r="C61" s="13" t="s">
        <v>123</v>
      </c>
      <c r="D61" s="13" t="str">
        <f>MID(C61,O61+1,H61-O61-1)</f>
        <v xml:space="preserve"> Thẻ Sai Giới Tính;  </v>
      </c>
      <c r="E61" s="15">
        <f>VALUE(J61)</f>
        <v>1</v>
      </c>
      <c r="F61" s="15">
        <f>VALUE(N61)</f>
        <v>27500</v>
      </c>
      <c r="G61" s="11">
        <v>17096</v>
      </c>
      <c r="H61" s="7">
        <f>FIND("(",C61)</f>
        <v>30</v>
      </c>
      <c r="I61" s="7">
        <f>FIND(" ",C61,H61)</f>
        <v>33</v>
      </c>
      <c r="J61" s="7" t="str">
        <f>MID(C61,H61+1,I61-H61-2)</f>
        <v>1</v>
      </c>
      <c r="K61" s="7">
        <f>FIND(" ",C61,I61+1)</f>
        <v>35</v>
      </c>
      <c r="L61" s="7">
        <f>FIND(" ",C61,K61+1)</f>
        <v>37</v>
      </c>
      <c r="M61" s="7">
        <f>FIND(")",C61)</f>
        <v>44</v>
      </c>
      <c r="N61" s="7" t="str">
        <f>MID(C61,L61+1,M61-L61-1)</f>
        <v>27,500</v>
      </c>
      <c r="O61" s="7">
        <f>FIND(":",C61)</f>
        <v>8</v>
      </c>
      <c r="Q61" s="8"/>
      <c r="R61" s="8"/>
      <c r="S61" s="9"/>
      <c r="T61" s="9"/>
      <c r="U61" s="9"/>
      <c r="V61" s="9"/>
      <c r="W61" s="7"/>
      <c r="X61" s="7"/>
      <c r="Y61" s="7"/>
      <c r="Z61" s="7"/>
      <c r="AA61" s="7"/>
      <c r="AB61" s="7"/>
      <c r="AC61" s="9"/>
      <c r="AD61" s="9"/>
      <c r="AE61" s="9"/>
    </row>
    <row r="62" spans="1:31" s="1" customFormat="1" ht="15.75" customHeight="1" x14ac:dyDescent="0.25">
      <c r="A62" s="12"/>
      <c r="B62" s="13" t="s">
        <v>42</v>
      </c>
      <c r="C62" s="13"/>
      <c r="D62" s="18" t="str">
        <f>MID(B62,O62+1,H62-O62-1)</f>
        <v xml:space="preserve"> 68729  </v>
      </c>
      <c r="E62" s="19">
        <f>VALUE(J62)</f>
        <v>113</v>
      </c>
      <c r="F62" s="19">
        <f>VALUE(N62)</f>
        <v>605966</v>
      </c>
      <c r="G62" s="11">
        <v>17098</v>
      </c>
      <c r="H62" s="7">
        <f>FIND("(",B62)</f>
        <v>18</v>
      </c>
      <c r="I62" s="7">
        <f>FIND(" ",B62,H62)</f>
        <v>23</v>
      </c>
      <c r="J62" s="7" t="str">
        <f>MID(B62,H62+1,I62-H62-2)</f>
        <v>113</v>
      </c>
      <c r="K62" s="7">
        <f>FIND(" ",B62,I62+1)</f>
        <v>36</v>
      </c>
      <c r="L62" s="7">
        <f>FIND(" ",B62,K62+1)</f>
        <v>49</v>
      </c>
      <c r="M62" s="7">
        <f>FIND(")",B62)</f>
        <v>57</v>
      </c>
      <c r="N62" s="7" t="str">
        <f>MID(B62,L62+1,M62-L62-1)</f>
        <v>605,966</v>
      </c>
      <c r="O62" s="7">
        <f>FIND(":",B62)</f>
        <v>9</v>
      </c>
      <c r="Q62" s="8"/>
      <c r="R62" s="8"/>
      <c r="S62" s="9"/>
      <c r="T62" s="9"/>
      <c r="U62" s="9"/>
      <c r="V62" s="9"/>
      <c r="W62" s="7"/>
      <c r="X62" s="7"/>
      <c r="Y62" s="7"/>
      <c r="Z62" s="7"/>
      <c r="AA62" s="7"/>
      <c r="AB62" s="7"/>
      <c r="AC62" s="9"/>
      <c r="AD62" s="9"/>
      <c r="AE62" s="9"/>
    </row>
    <row r="63" spans="1:31" s="1" customFormat="1" ht="15.75" customHeight="1" x14ac:dyDescent="0.25">
      <c r="A63" s="12"/>
      <c r="B63" s="12"/>
      <c r="C63" s="13" t="s">
        <v>265</v>
      </c>
      <c r="D63" s="13" t="s">
        <v>314</v>
      </c>
      <c r="E63" s="15">
        <f>VALUE(J63)</f>
        <v>96</v>
      </c>
      <c r="F63" s="15"/>
      <c r="G63" s="11">
        <v>17099</v>
      </c>
      <c r="H63" s="7">
        <f>FIND("(",C63)</f>
        <v>12</v>
      </c>
      <c r="I63" s="7">
        <f>FIND(" ",C63,H63)</f>
        <v>16</v>
      </c>
      <c r="J63" s="7" t="str">
        <f>MID(C63,H63+1,I63-H63-2)</f>
        <v>96</v>
      </c>
      <c r="K63" s="7">
        <f>FIND(" ",C63,I63+1)</f>
        <v>29</v>
      </c>
      <c r="L63" s="7">
        <f>FIND(" ",C63,K63+1)</f>
        <v>42</v>
      </c>
      <c r="M63" s="7">
        <f>FIND(")",C63)</f>
        <v>43</v>
      </c>
      <c r="N63" s="7" t="str">
        <f>MID(C63,L63+1,M63-L63-1)</f>
        <v/>
      </c>
      <c r="O63" s="7">
        <f>FIND(":",C63)</f>
        <v>8</v>
      </c>
      <c r="Q63" s="8"/>
      <c r="R63" s="8"/>
      <c r="S63" s="9"/>
      <c r="T63" s="9"/>
      <c r="U63" s="9"/>
      <c r="V63" s="9"/>
      <c r="W63" s="7"/>
      <c r="X63" s="7"/>
      <c r="Y63" s="7"/>
      <c r="Z63" s="7"/>
      <c r="AA63" s="7"/>
      <c r="AB63" s="7"/>
      <c r="AC63" s="9"/>
      <c r="AD63" s="9"/>
      <c r="AE63" s="9"/>
    </row>
    <row r="64" spans="1:31" s="1" customFormat="1" ht="27" customHeight="1" x14ac:dyDescent="0.25">
      <c r="A64" s="12"/>
      <c r="B64" s="12"/>
      <c r="C64" s="13" t="s">
        <v>266</v>
      </c>
      <c r="D64" s="13" t="str">
        <f>MID(C64,O64+1,H64-O64-1)</f>
        <v xml:space="preserve"> Chỉ Định Thuốc Không Phù Hợp Chẩn Đoán  </v>
      </c>
      <c r="E64" s="15">
        <f>VALUE(J64)</f>
        <v>3</v>
      </c>
      <c r="F64" s="15">
        <f>VALUE(N64)</f>
        <v>64260</v>
      </c>
      <c r="G64" s="11">
        <v>17196</v>
      </c>
      <c r="H64" s="7">
        <f>FIND("(",C64)</f>
        <v>50</v>
      </c>
      <c r="I64" s="7">
        <f>FIND(" ",C64,H64)</f>
        <v>53</v>
      </c>
      <c r="J64" s="7" t="str">
        <f>MID(C64,H64+1,I64-H64-2)</f>
        <v>3</v>
      </c>
      <c r="K64" s="7">
        <f>FIND(" ",C64,I64+1)</f>
        <v>62</v>
      </c>
      <c r="L64" s="7">
        <f>FIND(" ",C64,K64+1)</f>
        <v>71</v>
      </c>
      <c r="M64" s="7">
        <f>FIND(")",C64)</f>
        <v>78</v>
      </c>
      <c r="N64" s="7" t="str">
        <f>MID(C64,L64+1,M64-L64-1)</f>
        <v>64,260</v>
      </c>
      <c r="O64" s="7">
        <f>FIND(":",C64)</f>
        <v>8</v>
      </c>
      <c r="Q64" s="8"/>
      <c r="R64" s="8"/>
      <c r="S64" s="9"/>
      <c r="T64" s="9"/>
      <c r="U64" s="9"/>
      <c r="V64" s="9"/>
      <c r="W64" s="7"/>
      <c r="X64" s="7"/>
      <c r="Y64" s="7"/>
      <c r="Z64" s="7"/>
      <c r="AA64" s="7"/>
      <c r="AB64" s="7"/>
      <c r="AC64" s="9"/>
      <c r="AD64" s="9"/>
      <c r="AE64" s="9"/>
    </row>
    <row r="65" spans="1:31" s="1" customFormat="1" ht="27" customHeight="1" x14ac:dyDescent="0.25">
      <c r="A65" s="12"/>
      <c r="B65" s="12"/>
      <c r="C65" s="13" t="s">
        <v>307</v>
      </c>
      <c r="D65" s="13" t="str">
        <f>MID(C65,O65+1,H65-O65-1)</f>
        <v xml:space="preserve"> Nữ Hộ Sinh Khám Bệnh -Mai - Bình  </v>
      </c>
      <c r="E65" s="15">
        <f>VALUE(J65)</f>
        <v>1</v>
      </c>
      <c r="F65" s="15">
        <f>VALUE(N65)</f>
        <v>27500</v>
      </c>
      <c r="G65" s="11">
        <v>17200</v>
      </c>
      <c r="H65" s="7">
        <f>FIND("(",C65)</f>
        <v>44</v>
      </c>
      <c r="I65" s="7">
        <f>FIND(" ",C65,H65)</f>
        <v>47</v>
      </c>
      <c r="J65" s="7" t="str">
        <f>MID(C65,H65+1,I65-H65-2)</f>
        <v>1</v>
      </c>
      <c r="K65" s="7">
        <f>FIND(" ",C65,I65+1)</f>
        <v>55</v>
      </c>
      <c r="L65" s="7">
        <f>FIND(" ",C65,K65+1)</f>
        <v>63</v>
      </c>
      <c r="M65" s="7">
        <f>FIND(")",C65)</f>
        <v>70</v>
      </c>
      <c r="N65" s="7" t="str">
        <f>MID(C65,L65+1,M65-L65-1)</f>
        <v>27,500</v>
      </c>
      <c r="O65" s="7">
        <f>FIND(":",C65)</f>
        <v>8</v>
      </c>
      <c r="Q65" s="8"/>
      <c r="R65" s="8"/>
      <c r="S65" s="9"/>
      <c r="T65" s="9"/>
      <c r="U65" s="9"/>
      <c r="V65" s="9"/>
      <c r="W65" s="7"/>
      <c r="X65" s="7"/>
      <c r="Y65" s="7"/>
      <c r="Z65" s="7"/>
      <c r="AA65" s="7"/>
      <c r="AB65" s="7"/>
      <c r="AC65" s="9"/>
      <c r="AD65" s="9"/>
      <c r="AE65" s="9"/>
    </row>
    <row r="66" spans="1:31" s="1" customFormat="1" ht="27" customHeight="1" x14ac:dyDescent="0.25">
      <c r="A66" s="12"/>
      <c r="B66" s="12"/>
      <c r="C66" s="13" t="s">
        <v>267</v>
      </c>
      <c r="D66" s="13" t="str">
        <f>MID(C66,O66+1,H66-O66-1)</f>
        <v xml:space="preserve"> Thuốc Dưỡng Cốt Hoàn Chống Chỉ Định Khi Bệnh Nhân Bị Rối Loạn Tiêu Hóa.  </v>
      </c>
      <c r="E66" s="15">
        <f>VALUE(J66)</f>
        <v>2</v>
      </c>
      <c r="F66" s="15">
        <f>VALUE(N66)</f>
        <v>105966</v>
      </c>
      <c r="G66" s="11">
        <v>17202</v>
      </c>
      <c r="H66" s="7">
        <f>FIND("(",C66)</f>
        <v>83</v>
      </c>
      <c r="I66" s="7">
        <f>FIND(" ",C66,H66)</f>
        <v>86</v>
      </c>
      <c r="J66" s="7" t="str">
        <f>MID(C66,H66+1,I66-H66-2)</f>
        <v>2</v>
      </c>
      <c r="K66" s="7">
        <f>FIND(" ",C66,I66+1)</f>
        <v>94</v>
      </c>
      <c r="L66" s="7">
        <f>FIND(" ",C66,K66+1)</f>
        <v>102</v>
      </c>
      <c r="M66" s="7">
        <f>FIND(")",C66)</f>
        <v>110</v>
      </c>
      <c r="N66" s="7" t="str">
        <f>MID(C66,L66+1,M66-L66-1)</f>
        <v>105,966</v>
      </c>
      <c r="O66" s="7">
        <f>FIND(":",C66)</f>
        <v>8</v>
      </c>
      <c r="Q66" s="8"/>
      <c r="R66" s="8"/>
      <c r="S66" s="9"/>
      <c r="T66" s="9"/>
      <c r="U66" s="9"/>
      <c r="V66" s="9"/>
      <c r="W66" s="7"/>
      <c r="X66" s="7"/>
      <c r="Y66" s="7"/>
      <c r="Z66" s="7"/>
      <c r="AA66" s="7"/>
      <c r="AB66" s="7"/>
      <c r="AC66" s="9"/>
      <c r="AD66" s="9"/>
      <c r="AE66" s="9"/>
    </row>
    <row r="67" spans="1:31" s="1" customFormat="1" ht="27" customHeight="1" x14ac:dyDescent="0.25">
      <c r="A67" s="12"/>
      <c r="B67" s="12"/>
      <c r="C67" s="13" t="s">
        <v>268</v>
      </c>
      <c r="D67" s="13" t="str">
        <f>MID(C67,O67+1,H67-O67-1)</f>
        <v xml:space="preserve"> Thuốc Tusligo Chẩn Đoán Chưa Phù Hợp  </v>
      </c>
      <c r="E67" s="15">
        <f>VALUE(J67)</f>
        <v>11</v>
      </c>
      <c r="F67" s="15">
        <f>VALUE(N67)</f>
        <v>408240</v>
      </c>
      <c r="G67" s="11">
        <v>17205</v>
      </c>
      <c r="H67" s="7">
        <f>FIND("(",C67)</f>
        <v>48</v>
      </c>
      <c r="I67" s="7">
        <f>FIND(" ",C67,H67)</f>
        <v>52</v>
      </c>
      <c r="J67" s="7" t="str">
        <f>MID(C67,H67+1,I67-H67-2)</f>
        <v>11</v>
      </c>
      <c r="K67" s="7">
        <f>FIND(" ",C67,I67+1)</f>
        <v>61</v>
      </c>
      <c r="L67" s="7">
        <f>FIND(" ",C67,K67+1)</f>
        <v>70</v>
      </c>
      <c r="M67" s="7">
        <f>FIND(")",C67)</f>
        <v>78</v>
      </c>
      <c r="N67" s="7" t="str">
        <f>MID(C67,L67+1,M67-L67-1)</f>
        <v>408,240</v>
      </c>
      <c r="O67" s="7">
        <f>FIND(":",C67)</f>
        <v>8</v>
      </c>
      <c r="Q67" s="8"/>
      <c r="R67" s="8"/>
      <c r="S67" s="9"/>
      <c r="T67" s="9"/>
      <c r="U67" s="9"/>
      <c r="V67" s="9"/>
      <c r="W67" s="7"/>
      <c r="X67" s="7"/>
      <c r="Y67" s="7"/>
      <c r="Z67" s="7"/>
      <c r="AA67" s="7"/>
      <c r="AB67" s="7"/>
      <c r="AC67" s="9"/>
      <c r="AD67" s="9"/>
      <c r="AE67" s="9"/>
    </row>
    <row r="68" spans="1:31" s="1" customFormat="1" ht="27" customHeight="1" x14ac:dyDescent="0.25">
      <c r="A68" s="12"/>
      <c r="B68" s="13" t="s">
        <v>43</v>
      </c>
      <c r="C68" s="13"/>
      <c r="D68" s="18" t="str">
        <f>MID(B68,O68+1,H68-O68-1)</f>
        <v xml:space="preserve"> 68730  </v>
      </c>
      <c r="E68" s="19">
        <f>VALUE(J68)</f>
        <v>108</v>
      </c>
      <c r="F68" s="19">
        <f>VALUE(N68)</f>
        <v>3120</v>
      </c>
      <c r="G68" s="11">
        <v>17217</v>
      </c>
      <c r="H68" s="7">
        <f>FIND("(",B68)</f>
        <v>18</v>
      </c>
      <c r="I68" s="7">
        <f>FIND(" ",B68,H68)</f>
        <v>23</v>
      </c>
      <c r="J68" s="7" t="str">
        <f>MID(B68,H68+1,I68-H68-2)</f>
        <v>108</v>
      </c>
      <c r="K68" s="7">
        <f>FIND(" ",B68,I68+1)</f>
        <v>34</v>
      </c>
      <c r="L68" s="7">
        <f>FIND(" ",B68,K68+1)</f>
        <v>45</v>
      </c>
      <c r="M68" s="7">
        <f>FIND(")",B68)</f>
        <v>51</v>
      </c>
      <c r="N68" s="7" t="str">
        <f>MID(B68,L68+1,M68-L68-1)</f>
        <v>3,120</v>
      </c>
      <c r="O68" s="7">
        <f>FIND(":",B68)</f>
        <v>9</v>
      </c>
      <c r="Q68" s="8"/>
      <c r="R68" s="8"/>
      <c r="S68" s="9"/>
      <c r="T68" s="9"/>
      <c r="U68" s="9"/>
      <c r="V68" s="9"/>
      <c r="W68" s="7"/>
      <c r="X68" s="7"/>
      <c r="Y68" s="7"/>
      <c r="Z68" s="7"/>
      <c r="AA68" s="7"/>
      <c r="AB68" s="7"/>
      <c r="AC68" s="9"/>
      <c r="AD68" s="9"/>
      <c r="AE68" s="9"/>
    </row>
    <row r="69" spans="1:31" s="1" customFormat="1" ht="15.75" customHeight="1" x14ac:dyDescent="0.25">
      <c r="A69" s="12"/>
      <c r="B69" s="12"/>
      <c r="C69" s="13" t="s">
        <v>269</v>
      </c>
      <c r="D69" s="13" t="s">
        <v>314</v>
      </c>
      <c r="E69" s="15">
        <f>VALUE(J69)</f>
        <v>107</v>
      </c>
      <c r="F69" s="15"/>
      <c r="G69" s="11">
        <v>17218</v>
      </c>
      <c r="H69" s="7">
        <f>FIND("(",C69)</f>
        <v>12</v>
      </c>
      <c r="I69" s="7">
        <f>FIND(" ",C69,H69)</f>
        <v>17</v>
      </c>
      <c r="J69" s="7" t="str">
        <f>MID(C69,H69+1,I69-H69-2)</f>
        <v>107</v>
      </c>
      <c r="K69" s="7">
        <f>FIND(" ",C69,I69+1)</f>
        <v>28</v>
      </c>
      <c r="L69" s="7">
        <f>FIND(" ",C69,K69+1)</f>
        <v>39</v>
      </c>
      <c r="M69" s="7">
        <f>FIND(")",C69)</f>
        <v>40</v>
      </c>
      <c r="N69" s="7" t="str">
        <f>MID(C69,L69+1,M69-L69-1)</f>
        <v/>
      </c>
      <c r="O69" s="7">
        <f>FIND(":",C69)</f>
        <v>8</v>
      </c>
      <c r="Q69" s="8"/>
      <c r="R69" s="8"/>
      <c r="S69" s="9"/>
      <c r="T69" s="9"/>
      <c r="U69" s="9"/>
      <c r="V69" s="9"/>
      <c r="W69" s="7"/>
      <c r="X69" s="7"/>
      <c r="Y69" s="7"/>
      <c r="Z69" s="7"/>
      <c r="AA69" s="7"/>
      <c r="AB69" s="7"/>
      <c r="AC69" s="9"/>
      <c r="AD69" s="9"/>
      <c r="AE69" s="9"/>
    </row>
    <row r="70" spans="1:31" s="1" customFormat="1" ht="27" customHeight="1" x14ac:dyDescent="0.25">
      <c r="A70" s="12"/>
      <c r="B70" s="12"/>
      <c r="C70" s="13" t="s">
        <v>270</v>
      </c>
      <c r="D70" s="13" t="str">
        <f>MID(C70,O70+1,H70-O70-1)</f>
        <v xml:space="preserve"> Chỉ Định Thuốc Không Phù Hợp Chẩn Đoán  </v>
      </c>
      <c r="E70" s="15">
        <f>VALUE(J70)</f>
        <v>1</v>
      </c>
      <c r="F70" s="15">
        <f>VALUE(N70)</f>
        <v>3120</v>
      </c>
      <c r="G70" s="11">
        <v>17326</v>
      </c>
      <c r="H70" s="7">
        <f>FIND("(",C70)</f>
        <v>50</v>
      </c>
      <c r="I70" s="7">
        <f>FIND(" ",C70,H70)</f>
        <v>53</v>
      </c>
      <c r="J70" s="7" t="str">
        <f>MID(C70,H70+1,I70-H70-2)</f>
        <v>1</v>
      </c>
      <c r="K70" s="7">
        <f>FIND(" ",C70,I70+1)</f>
        <v>61</v>
      </c>
      <c r="L70" s="7">
        <f>FIND(" ",C70,K70+1)</f>
        <v>69</v>
      </c>
      <c r="M70" s="7">
        <f>FIND(")",C70)</f>
        <v>75</v>
      </c>
      <c r="N70" s="7" t="str">
        <f>MID(C70,L70+1,M70-L70-1)</f>
        <v>3,120</v>
      </c>
      <c r="O70" s="7">
        <f>FIND(":",C70)</f>
        <v>8</v>
      </c>
      <c r="Q70" s="8"/>
      <c r="R70" s="8"/>
      <c r="S70" s="9"/>
      <c r="T70" s="9"/>
      <c r="U70" s="9"/>
      <c r="V70" s="9"/>
      <c r="W70" s="7"/>
      <c r="X70" s="7"/>
      <c r="Y70" s="7"/>
      <c r="Z70" s="7"/>
      <c r="AA70" s="7"/>
      <c r="AB70" s="7"/>
      <c r="AC70" s="9"/>
      <c r="AD70" s="9"/>
      <c r="AE70" s="9"/>
    </row>
    <row r="71" spans="1:31" s="1" customFormat="1" ht="27" customHeight="1" x14ac:dyDescent="0.25">
      <c r="A71" s="12"/>
      <c r="B71" s="13" t="s">
        <v>44</v>
      </c>
      <c r="C71" s="13"/>
      <c r="D71" s="18" t="str">
        <f>MID(B71,O71+1,H71-O71-1)</f>
        <v xml:space="preserve"> 68731  </v>
      </c>
      <c r="E71" s="19">
        <f>VALUE(J71)</f>
        <v>194</v>
      </c>
      <c r="F71" s="19">
        <f>VALUE(N71)</f>
        <v>82800</v>
      </c>
      <c r="G71" s="11">
        <v>17328</v>
      </c>
      <c r="H71" s="7">
        <f>FIND("(",B71)</f>
        <v>18</v>
      </c>
      <c r="I71" s="7">
        <f>FIND(" ",B71,H71)</f>
        <v>23</v>
      </c>
      <c r="J71" s="7" t="str">
        <f>MID(B71,H71+1,I71-H71-2)</f>
        <v>194</v>
      </c>
      <c r="K71" s="7">
        <f>FIND(" ",B71,I71+1)</f>
        <v>37</v>
      </c>
      <c r="L71" s="7">
        <f>FIND(" ",B71,K71+1)</f>
        <v>51</v>
      </c>
      <c r="M71" s="7">
        <f>FIND(")",B71)</f>
        <v>58</v>
      </c>
      <c r="N71" s="7" t="str">
        <f>MID(B71,L71+1,M71-L71-1)</f>
        <v>82,800</v>
      </c>
      <c r="O71" s="7">
        <f>FIND(":",B71)</f>
        <v>9</v>
      </c>
      <c r="Q71" s="8"/>
      <c r="R71" s="8"/>
      <c r="S71" s="9"/>
      <c r="T71" s="9"/>
      <c r="U71" s="9"/>
      <c r="V71" s="9"/>
      <c r="W71" s="7"/>
      <c r="X71" s="7"/>
      <c r="Y71" s="7"/>
      <c r="Z71" s="7"/>
      <c r="AA71" s="7"/>
      <c r="AB71" s="7"/>
      <c r="AC71" s="9"/>
      <c r="AD71" s="9"/>
      <c r="AE71" s="9"/>
    </row>
    <row r="72" spans="1:31" s="1" customFormat="1" ht="27" customHeight="1" x14ac:dyDescent="0.25">
      <c r="A72" s="12"/>
      <c r="B72" s="12"/>
      <c r="C72" s="13" t="s">
        <v>271</v>
      </c>
      <c r="D72" s="13" t="s">
        <v>314</v>
      </c>
      <c r="E72" s="15">
        <f>VALUE(J72)</f>
        <v>193</v>
      </c>
      <c r="F72" s="15"/>
      <c r="G72" s="11">
        <v>17329</v>
      </c>
      <c r="H72" s="7">
        <f>FIND("(",C72)</f>
        <v>12</v>
      </c>
      <c r="I72" s="7">
        <f>FIND(" ",C72,H72)</f>
        <v>17</v>
      </c>
      <c r="J72" s="7" t="str">
        <f>MID(C72,H72+1,I72-H72-2)</f>
        <v>193</v>
      </c>
      <c r="K72" s="7">
        <f>FIND(" ",C72,I72+1)</f>
        <v>31</v>
      </c>
      <c r="L72" s="7">
        <f>FIND(" ",C72,K72+1)</f>
        <v>45</v>
      </c>
      <c r="M72" s="7">
        <f>FIND(")",C72)</f>
        <v>46</v>
      </c>
      <c r="N72" s="7" t="str">
        <f>MID(C72,L72+1,M72-L72-1)</f>
        <v/>
      </c>
      <c r="O72" s="7">
        <f>FIND(":",C72)</f>
        <v>8</v>
      </c>
      <c r="Q72" s="8"/>
      <c r="R72" s="8"/>
      <c r="S72" s="9"/>
      <c r="T72" s="9"/>
      <c r="U72" s="9"/>
      <c r="V72" s="9"/>
      <c r="W72" s="7"/>
      <c r="X72" s="7"/>
      <c r="Y72" s="7"/>
      <c r="Z72" s="7"/>
      <c r="AA72" s="7"/>
      <c r="AB72" s="7"/>
      <c r="AC72" s="9"/>
      <c r="AD72" s="9"/>
      <c r="AE72" s="9"/>
    </row>
    <row r="73" spans="1:31" s="1" customFormat="1" ht="27" customHeight="1" x14ac:dyDescent="0.25">
      <c r="A73" s="12"/>
      <c r="B73" s="12"/>
      <c r="C73" s="13" t="s">
        <v>272</v>
      </c>
      <c r="D73" s="13" t="str">
        <f>MID(C73,O73+1,H73-O73-1)</f>
        <v xml:space="preserve"> Chỉ Định Thuốc Quá Liều  </v>
      </c>
      <c r="E73" s="15">
        <f>VALUE(J73)</f>
        <v>1</v>
      </c>
      <c r="F73" s="15">
        <f>VALUE(N73)</f>
        <v>82800</v>
      </c>
      <c r="G73" s="11">
        <v>17523</v>
      </c>
      <c r="H73" s="7">
        <f>FIND("(",C73)</f>
        <v>35</v>
      </c>
      <c r="I73" s="7">
        <f>FIND(" ",C73,H73)</f>
        <v>38</v>
      </c>
      <c r="J73" s="7" t="str">
        <f>MID(C73,H73+1,I73-H73-2)</f>
        <v>1</v>
      </c>
      <c r="K73" s="7">
        <f>FIND(" ",C73,I73+1)</f>
        <v>46</v>
      </c>
      <c r="L73" s="7">
        <f>FIND(" ",C73,K73+1)</f>
        <v>54</v>
      </c>
      <c r="M73" s="7">
        <f>FIND(")",C73)</f>
        <v>61</v>
      </c>
      <c r="N73" s="7" t="str">
        <f>MID(C73,L73+1,M73-L73-1)</f>
        <v>82,800</v>
      </c>
      <c r="O73" s="7">
        <f>FIND(":",C73)</f>
        <v>8</v>
      </c>
      <c r="Q73" s="8"/>
      <c r="R73" s="8"/>
      <c r="S73" s="9"/>
      <c r="T73" s="9"/>
      <c r="U73" s="9"/>
      <c r="V73" s="9"/>
      <c r="W73" s="7"/>
      <c r="X73" s="7"/>
      <c r="Y73" s="7"/>
      <c r="Z73" s="7"/>
      <c r="AA73" s="7"/>
      <c r="AB73" s="7"/>
      <c r="AC73" s="9"/>
      <c r="AD73" s="9"/>
      <c r="AE73" s="9"/>
    </row>
    <row r="74" spans="1:31" s="1" customFormat="1" ht="27" customHeight="1" x14ac:dyDescent="0.25">
      <c r="A74" s="12"/>
      <c r="B74" s="13" t="s">
        <v>45</v>
      </c>
      <c r="C74" s="13"/>
      <c r="D74" s="18" t="str">
        <f>MID(B74,O74+1,H74-O74-1)</f>
        <v xml:space="preserve"> 68732  </v>
      </c>
      <c r="E74" s="19">
        <f>VALUE(J74)</f>
        <v>8</v>
      </c>
      <c r="F74" s="19">
        <f>VALUE(N74)</f>
        <v>39740</v>
      </c>
      <c r="G74" s="11">
        <v>17525</v>
      </c>
      <c r="H74" s="7">
        <f>FIND("(",B74)</f>
        <v>18</v>
      </c>
      <c r="I74" s="7">
        <f>FIND(" ",B74,H74)</f>
        <v>21</v>
      </c>
      <c r="J74" s="7" t="str">
        <f>MID(B74,H74+1,I74-H74-2)</f>
        <v>8</v>
      </c>
      <c r="K74" s="7">
        <f>FIND(" ",B74,I74+1)</f>
        <v>30</v>
      </c>
      <c r="L74" s="7">
        <f>FIND(" ",B74,K74+1)</f>
        <v>39</v>
      </c>
      <c r="M74" s="7">
        <f>FIND(")",B74)</f>
        <v>46</v>
      </c>
      <c r="N74" s="7" t="str">
        <f>MID(B74,L74+1,M74-L74-1)</f>
        <v>39,740</v>
      </c>
      <c r="O74" s="7">
        <f>FIND(":",B74)</f>
        <v>9</v>
      </c>
      <c r="Q74" s="8"/>
      <c r="R74" s="8"/>
      <c r="S74" s="9"/>
      <c r="T74" s="9"/>
      <c r="U74" s="9"/>
      <c r="V74" s="9"/>
      <c r="W74" s="7"/>
      <c r="X74" s="7"/>
      <c r="Y74" s="7"/>
      <c r="Z74" s="7"/>
      <c r="AA74" s="7"/>
      <c r="AB74" s="7"/>
      <c r="AC74" s="9"/>
      <c r="AD74" s="9"/>
      <c r="AE74" s="9"/>
    </row>
    <row r="75" spans="1:31" s="1" customFormat="1" ht="27" customHeight="1" x14ac:dyDescent="0.25">
      <c r="A75" s="12"/>
      <c r="B75" s="12"/>
      <c r="C75" s="13" t="s">
        <v>273</v>
      </c>
      <c r="D75" s="13" t="s">
        <v>314</v>
      </c>
      <c r="E75" s="15">
        <f>VALUE(J75)</f>
        <v>6</v>
      </c>
      <c r="F75" s="15"/>
      <c r="G75" s="11">
        <v>17526</v>
      </c>
      <c r="H75" s="7">
        <f>FIND("(",C75)</f>
        <v>12</v>
      </c>
      <c r="I75" s="7">
        <f>FIND(" ",C75,H75)</f>
        <v>15</v>
      </c>
      <c r="J75" s="7" t="str">
        <f>MID(C75,H75+1,I75-H75-2)</f>
        <v>6</v>
      </c>
      <c r="K75" s="7">
        <f>FIND(" ",C75,I75+1)</f>
        <v>24</v>
      </c>
      <c r="L75" s="7">
        <f>FIND(" ",C75,K75+1)</f>
        <v>33</v>
      </c>
      <c r="M75" s="7">
        <f>FIND(")",C75)</f>
        <v>34</v>
      </c>
      <c r="N75" s="7" t="str">
        <f>MID(C75,L75+1,M75-L75-1)</f>
        <v/>
      </c>
      <c r="O75" s="7">
        <f>FIND(":",C75)</f>
        <v>8</v>
      </c>
      <c r="Q75" s="8"/>
      <c r="R75" s="8"/>
      <c r="S75" s="9"/>
      <c r="T75" s="9"/>
      <c r="U75" s="9"/>
      <c r="V75" s="9"/>
      <c r="W75" s="7"/>
      <c r="X75" s="7"/>
      <c r="Y75" s="7"/>
      <c r="Z75" s="7"/>
      <c r="AA75" s="7"/>
      <c r="AB75" s="7"/>
      <c r="AC75" s="9"/>
      <c r="AD75" s="9"/>
      <c r="AE75" s="9"/>
    </row>
    <row r="76" spans="1:31" s="1" customFormat="1" ht="27" customHeight="1" x14ac:dyDescent="0.25">
      <c r="A76" s="12"/>
      <c r="B76" s="12"/>
      <c r="C76" s="13" t="s">
        <v>274</v>
      </c>
      <c r="D76" s="13" t="str">
        <f>MID(C76,O76+1,H76-O76-1)</f>
        <v xml:space="preserve"> Chỉ Định Thuốc Không Phù Hợp Chẩn Đoán  </v>
      </c>
      <c r="E76" s="15">
        <f>VALUE(J76)</f>
        <v>1</v>
      </c>
      <c r="F76" s="15">
        <f>VALUE(N76)</f>
        <v>9800</v>
      </c>
      <c r="G76" s="11">
        <v>17533</v>
      </c>
      <c r="H76" s="7">
        <f>FIND("(",C76)</f>
        <v>50</v>
      </c>
      <c r="I76" s="7">
        <f>FIND(" ",C76,H76)</f>
        <v>53</v>
      </c>
      <c r="J76" s="7" t="str">
        <f>MID(C76,H76+1,I76-H76-2)</f>
        <v>1</v>
      </c>
      <c r="K76" s="7">
        <f>FIND(" ",C76,I76+1)</f>
        <v>61</v>
      </c>
      <c r="L76" s="7">
        <f>FIND(" ",C76,K76+1)</f>
        <v>69</v>
      </c>
      <c r="M76" s="7">
        <f>FIND(")",C76)</f>
        <v>75</v>
      </c>
      <c r="N76" s="7" t="str">
        <f>MID(C76,L76+1,M76-L76-1)</f>
        <v>9,800</v>
      </c>
      <c r="O76" s="7">
        <f>FIND(":",C76)</f>
        <v>8</v>
      </c>
      <c r="Q76" s="8"/>
      <c r="R76" s="8"/>
      <c r="S76" s="9"/>
      <c r="T76" s="9"/>
      <c r="U76" s="9"/>
      <c r="V76" s="9"/>
      <c r="W76" s="7"/>
      <c r="X76" s="7"/>
      <c r="Y76" s="7"/>
      <c r="Z76" s="7"/>
      <c r="AA76" s="7"/>
      <c r="AB76" s="7"/>
      <c r="AC76" s="9"/>
      <c r="AD76" s="9"/>
      <c r="AE76" s="9"/>
    </row>
    <row r="77" spans="1:31" s="1" customFormat="1" ht="27" customHeight="1" x14ac:dyDescent="0.25">
      <c r="A77" s="12"/>
      <c r="B77" s="12"/>
      <c r="C77" s="13" t="s">
        <v>275</v>
      </c>
      <c r="D77" s="13" t="str">
        <f>MID(C77,O77+1,H77-O77-1)</f>
        <v xml:space="preserve"> Thuốc Ngoài Danh Mục  </v>
      </c>
      <c r="E77" s="15">
        <f>VALUE(J77)</f>
        <v>1</v>
      </c>
      <c r="F77" s="15">
        <f>VALUE(N77)</f>
        <v>29940</v>
      </c>
      <c r="G77" s="11">
        <v>17535</v>
      </c>
      <c r="H77" s="7">
        <f>FIND("(",C77)</f>
        <v>32</v>
      </c>
      <c r="I77" s="7">
        <f>FIND(" ",C77,H77)</f>
        <v>35</v>
      </c>
      <c r="J77" s="7" t="str">
        <f>MID(C77,H77+1,I77-H77-2)</f>
        <v>1</v>
      </c>
      <c r="K77" s="7">
        <f>FIND(" ",C77,I77+1)</f>
        <v>43</v>
      </c>
      <c r="L77" s="7">
        <f>FIND(" ",C77,K77+1)</f>
        <v>51</v>
      </c>
      <c r="M77" s="7">
        <f>FIND(")",C77)</f>
        <v>58</v>
      </c>
      <c r="N77" s="7" t="str">
        <f>MID(C77,L77+1,M77-L77-1)</f>
        <v>29,940</v>
      </c>
      <c r="O77" s="7">
        <f>FIND(":",C77)</f>
        <v>8</v>
      </c>
      <c r="Q77" s="8"/>
      <c r="R77" s="8"/>
      <c r="S77" s="9"/>
      <c r="T77" s="9"/>
      <c r="U77" s="9"/>
      <c r="V77" s="9"/>
      <c r="W77" s="7"/>
      <c r="X77" s="7"/>
      <c r="Y77" s="7"/>
      <c r="Z77" s="7"/>
      <c r="AA77" s="7"/>
      <c r="AB77" s="7"/>
      <c r="AC77" s="9"/>
      <c r="AD77" s="9"/>
      <c r="AE77" s="9"/>
    </row>
    <row r="78" spans="1:31" s="1" customFormat="1" ht="27" customHeight="1" x14ac:dyDescent="0.25">
      <c r="A78" s="12"/>
      <c r="B78" s="13" t="s">
        <v>46</v>
      </c>
      <c r="C78" s="13"/>
      <c r="D78" s="18" t="str">
        <f>MID(B78,O78+1,H78-O78-1)</f>
        <v xml:space="preserve"> 68733  </v>
      </c>
      <c r="E78" s="19">
        <f>VALUE(J78)</f>
        <v>190</v>
      </c>
      <c r="F78" s="19"/>
      <c r="G78" s="11">
        <v>17537</v>
      </c>
      <c r="H78" s="7">
        <f>FIND("(",B78)</f>
        <v>18</v>
      </c>
      <c r="I78" s="7">
        <f>FIND(" ",B78,H78)</f>
        <v>23</v>
      </c>
      <c r="J78" s="7" t="str">
        <f>MID(B78,H78+1,I78-H78-2)</f>
        <v>190</v>
      </c>
      <c r="K78" s="7">
        <f>FIND(" ",B78,I78+1)</f>
        <v>35</v>
      </c>
      <c r="L78" s="7">
        <f>FIND(" ",B78,K78+1)</f>
        <v>47</v>
      </c>
      <c r="M78" s="7">
        <f>FIND(")",B78)</f>
        <v>48</v>
      </c>
      <c r="N78" s="7" t="str">
        <f>MID(B78,L78+1,M78-L78-1)</f>
        <v/>
      </c>
      <c r="O78" s="7">
        <f>FIND(":",B78)</f>
        <v>9</v>
      </c>
      <c r="Q78" s="8"/>
      <c r="R78" s="8"/>
      <c r="S78" s="9"/>
      <c r="T78" s="9"/>
      <c r="U78" s="9"/>
      <c r="V78" s="9"/>
      <c r="W78" s="7"/>
      <c r="X78" s="7"/>
      <c r="Y78" s="7"/>
      <c r="Z78" s="7"/>
      <c r="AA78" s="7"/>
      <c r="AB78" s="7"/>
      <c r="AC78" s="9"/>
      <c r="AD78" s="9"/>
      <c r="AE78" s="9"/>
    </row>
    <row r="79" spans="1:31" s="1" customFormat="1" ht="27" customHeight="1" x14ac:dyDescent="0.25">
      <c r="A79" s="12"/>
      <c r="B79" s="12"/>
      <c r="C79" s="13" t="s">
        <v>276</v>
      </c>
      <c r="D79" s="13" t="s">
        <v>314</v>
      </c>
      <c r="E79" s="15">
        <f>VALUE(J79)</f>
        <v>190</v>
      </c>
      <c r="F79" s="15"/>
      <c r="G79" s="11">
        <v>17538</v>
      </c>
      <c r="H79" s="7">
        <f>FIND("(",C79)</f>
        <v>12</v>
      </c>
      <c r="I79" s="7">
        <f>FIND(" ",C79,H79)</f>
        <v>17</v>
      </c>
      <c r="J79" s="7" t="str">
        <f>MID(C79,H79+1,I79-H79-2)</f>
        <v>190</v>
      </c>
      <c r="K79" s="7">
        <f>FIND(" ",C79,I79+1)</f>
        <v>29</v>
      </c>
      <c r="L79" s="7">
        <f>FIND(" ",C79,K79+1)</f>
        <v>41</v>
      </c>
      <c r="M79" s="7">
        <f>FIND(")",C79)</f>
        <v>42</v>
      </c>
      <c r="N79" s="7" t="str">
        <f>MID(C79,L79+1,M79-L79-1)</f>
        <v/>
      </c>
      <c r="O79" s="7">
        <f>FIND(":",C79)</f>
        <v>8</v>
      </c>
      <c r="Q79" s="8"/>
      <c r="R79" s="8"/>
      <c r="S79" s="9"/>
      <c r="T79" s="9"/>
      <c r="U79" s="9"/>
      <c r="V79" s="9"/>
      <c r="W79" s="7"/>
      <c r="X79" s="7"/>
      <c r="Y79" s="7"/>
      <c r="Z79" s="7"/>
      <c r="AA79" s="7"/>
      <c r="AB79" s="7"/>
      <c r="AC79" s="9"/>
      <c r="AD79" s="9"/>
      <c r="AE79" s="9"/>
    </row>
    <row r="80" spans="1:31" s="1" customFormat="1" ht="27" customHeight="1" x14ac:dyDescent="0.25">
      <c r="A80" s="12"/>
      <c r="B80" s="13" t="s">
        <v>47</v>
      </c>
      <c r="C80" s="13"/>
      <c r="D80" s="18" t="str">
        <f>MID(B80,O80+1,H80-O80-1)</f>
        <v xml:space="preserve"> 68734  </v>
      </c>
      <c r="E80" s="19">
        <f>VALUE(J80)</f>
        <v>138</v>
      </c>
      <c r="F80" s="19">
        <f>VALUE(N80)</f>
        <v>39700</v>
      </c>
      <c r="G80" s="11">
        <v>17729</v>
      </c>
      <c r="H80" s="7">
        <f>FIND("(",B80)</f>
        <v>18</v>
      </c>
      <c r="I80" s="7">
        <f>FIND(" ",B80,H80)</f>
        <v>23</v>
      </c>
      <c r="J80" s="7" t="str">
        <f>MID(B80,H80+1,I80-H80-2)</f>
        <v>138</v>
      </c>
      <c r="K80" s="7">
        <f>FIND(" ",B80,I80+1)</f>
        <v>34</v>
      </c>
      <c r="L80" s="7">
        <f>FIND(" ",B80,K80+1)</f>
        <v>45</v>
      </c>
      <c r="M80" s="7">
        <f>FIND(")",B80)</f>
        <v>52</v>
      </c>
      <c r="N80" s="7" t="str">
        <f>MID(B80,L80+1,M80-L80-1)</f>
        <v>39,700</v>
      </c>
      <c r="O80" s="7">
        <f>FIND(":",B80)</f>
        <v>9</v>
      </c>
      <c r="Q80" s="8"/>
      <c r="R80" s="8"/>
      <c r="S80" s="9"/>
      <c r="T80" s="9"/>
      <c r="U80" s="9"/>
      <c r="V80" s="9"/>
      <c r="W80" s="7"/>
      <c r="X80" s="7"/>
      <c r="Y80" s="7"/>
      <c r="Z80" s="7"/>
      <c r="AA80" s="7"/>
      <c r="AB80" s="7"/>
      <c r="AC80" s="9"/>
      <c r="AD80" s="9"/>
      <c r="AE80" s="9"/>
    </row>
    <row r="81" spans="1:31" s="1" customFormat="1" ht="27" customHeight="1" x14ac:dyDescent="0.25">
      <c r="A81" s="12"/>
      <c r="B81" s="12"/>
      <c r="C81" s="13" t="s">
        <v>277</v>
      </c>
      <c r="D81" s="13" t="s">
        <v>314</v>
      </c>
      <c r="E81" s="15">
        <f>VALUE(J81)</f>
        <v>136</v>
      </c>
      <c r="F81" s="15"/>
      <c r="G81" s="11">
        <v>17730</v>
      </c>
      <c r="H81" s="7">
        <f>FIND("(",C81)</f>
        <v>12</v>
      </c>
      <c r="I81" s="7">
        <f>FIND(" ",C81,H81)</f>
        <v>17</v>
      </c>
      <c r="J81" s="7" t="str">
        <f>MID(C81,H81+1,I81-H81-2)</f>
        <v>136</v>
      </c>
      <c r="K81" s="7">
        <f>FIND(" ",C81,I81+1)</f>
        <v>28</v>
      </c>
      <c r="L81" s="7">
        <f>FIND(" ",C81,K81+1)</f>
        <v>39</v>
      </c>
      <c r="M81" s="7">
        <f>FIND(")",C81)</f>
        <v>40</v>
      </c>
      <c r="N81" s="7" t="str">
        <f>MID(C81,L81+1,M81-L81-1)</f>
        <v/>
      </c>
      <c r="O81" s="7">
        <f>FIND(":",C81)</f>
        <v>8</v>
      </c>
      <c r="Q81" s="10"/>
      <c r="R81" s="8"/>
      <c r="S81" s="9"/>
      <c r="T81" s="9"/>
      <c r="U81" s="9"/>
      <c r="V81" s="9"/>
      <c r="W81" s="7"/>
      <c r="X81" s="7"/>
      <c r="Y81" s="7"/>
      <c r="Z81" s="7"/>
      <c r="AA81" s="7"/>
      <c r="AB81" s="7"/>
      <c r="AC81" s="9"/>
      <c r="AD81" s="9"/>
      <c r="AE81" s="9"/>
    </row>
    <row r="82" spans="1:31" s="1" customFormat="1" ht="27" customHeight="1" x14ac:dyDescent="0.25">
      <c r="A82" s="12"/>
      <c r="B82" s="12"/>
      <c r="C82" s="13" t="s">
        <v>278</v>
      </c>
      <c r="D82" s="13" t="str">
        <f>MID(C82,O82+1,H82-O82-1)</f>
        <v xml:space="preserve"> Chỉ Định Thuốc Không Phù Hợp Chẩn Đoán  </v>
      </c>
      <c r="E82" s="15">
        <f>VALUE(J82)</f>
        <v>2</v>
      </c>
      <c r="F82" s="15">
        <f>VALUE(N82)</f>
        <v>39700</v>
      </c>
      <c r="G82" s="11">
        <v>17867</v>
      </c>
      <c r="H82" s="7">
        <f>FIND("(",C82)</f>
        <v>50</v>
      </c>
      <c r="I82" s="7">
        <f>FIND(" ",C82,H82)</f>
        <v>53</v>
      </c>
      <c r="J82" s="7" t="str">
        <f>MID(C82,H82+1,I82-H82-2)</f>
        <v>2</v>
      </c>
      <c r="K82" s="7">
        <f>FIND(" ",C82,I82+1)</f>
        <v>62</v>
      </c>
      <c r="L82" s="7">
        <f>FIND(" ",C82,K82+1)</f>
        <v>71</v>
      </c>
      <c r="M82" s="7">
        <f>FIND(")",C82)</f>
        <v>78</v>
      </c>
      <c r="N82" s="7" t="str">
        <f>MID(C82,L82+1,M82-L82-1)</f>
        <v>39,700</v>
      </c>
      <c r="O82" s="7">
        <f>FIND(":",C82)</f>
        <v>8</v>
      </c>
      <c r="Q82" s="10"/>
      <c r="R82" s="8"/>
      <c r="S82" s="9"/>
      <c r="T82" s="9"/>
      <c r="U82" s="9"/>
      <c r="V82" s="9"/>
      <c r="W82" s="7"/>
      <c r="X82" s="7"/>
      <c r="Y82" s="7"/>
      <c r="Z82" s="7"/>
      <c r="AA82" s="7"/>
      <c r="AB82" s="7"/>
      <c r="AC82" s="9"/>
      <c r="AD82" s="9"/>
      <c r="AE82" s="9"/>
    </row>
  </sheetData>
  <sortState xmlns:xlrd2="http://schemas.microsoft.com/office/spreadsheetml/2017/richdata2" ref="A2:AE82">
    <sortCondition ref="G2:G82"/>
  </sortState>
  <pageMargins left="0.25" right="0.25" top="0.25" bottom="0.2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Thang7</vt:lpstr>
      <vt:lpstr>Thang8</vt:lpstr>
      <vt:lpstr>Thang9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HoangXuanSon</cp:lastModifiedBy>
  <cp:lastPrinted>2021-11-30T07:37:54Z</cp:lastPrinted>
  <dcterms:created xsi:type="dcterms:W3CDTF">2021-11-30T04:14:29Z</dcterms:created>
  <dcterms:modified xsi:type="dcterms:W3CDTF">2021-12-01T00:36:48Z</dcterms:modified>
</cp:coreProperties>
</file>